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5200" windowHeight="12090"/>
  </bookViews>
  <sheets>
    <sheet name="Sheet1" sheetId="1" r:id="rId1"/>
    <sheet name="Sheet2" sheetId="2" r:id="rId2"/>
    <sheet name="Sheet3" sheetId="3" r:id="rId3"/>
  </sheets>
  <definedNames>
    <definedName name="_xlnm._FilterDatabase" localSheetId="0" hidden="1">Sheet1!$A$3:$R$45</definedName>
  </definedNames>
  <calcPr calcId="144525"/>
</workbook>
</file>

<file path=xl/sharedStrings.xml><?xml version="1.0" encoding="utf-8"?>
<sst xmlns="http://schemas.openxmlformats.org/spreadsheetml/2006/main" count="356" uniqueCount="280">
  <si>
    <t>砚山县2024年度衔接资金项目完成情况表</t>
  </si>
  <si>
    <t>单位：万元</t>
  </si>
  <si>
    <t>序号</t>
  </si>
  <si>
    <r>
      <rPr>
        <b/>
        <sz val="12"/>
        <color theme="1"/>
        <rFont val="仿宋_GB2312"/>
        <charset val="134"/>
      </rPr>
      <t>乡镇</t>
    </r>
    <r>
      <rPr>
        <b/>
        <sz val="12"/>
        <color theme="1"/>
        <rFont val="宋体"/>
        <charset val="134"/>
      </rPr>
      <t>/</t>
    </r>
    <r>
      <rPr>
        <b/>
        <sz val="12"/>
        <color theme="1"/>
        <rFont val="仿宋_GB2312"/>
        <charset val="134"/>
      </rPr>
      <t>部门</t>
    </r>
  </si>
  <si>
    <t>村</t>
  </si>
  <si>
    <t>项目名称</t>
  </si>
  <si>
    <t>项目子类型</t>
  </si>
  <si>
    <t>建设内容（请按实际修改完善）</t>
  </si>
  <si>
    <t>实际投入资金</t>
  </si>
  <si>
    <t>资金来源</t>
  </si>
  <si>
    <t>实际实施期限（年月—年月）</t>
  </si>
  <si>
    <t>绩效目标完成情况（填具体内容）</t>
  </si>
  <si>
    <t>联农带农富农利益联结机制实现情况（产业项目填写具体内容，其他项目不用填该项）</t>
  </si>
  <si>
    <t>责任单位</t>
  </si>
  <si>
    <t>责任人</t>
  </si>
  <si>
    <t>备注</t>
  </si>
  <si>
    <t>中央衔接资金</t>
  </si>
  <si>
    <t>省级衔接资金</t>
  </si>
  <si>
    <t>市级衔接资金</t>
  </si>
  <si>
    <t>县级衔接资金</t>
  </si>
  <si>
    <t>其他资金</t>
  </si>
  <si>
    <t>合计：35个项目</t>
  </si>
  <si>
    <t>一、产业发展</t>
  </si>
  <si>
    <t>11个乡镇</t>
  </si>
  <si>
    <t>砚山县2024年脱贫人口小额信贷项目</t>
  </si>
  <si>
    <t>小额贷款贴息</t>
  </si>
  <si>
    <t>计划对全县1682户获得小额信贷的脱贫户、边缘易致贫户进行贷款全额贴息，贴息资金根据放贷资金据实发生。</t>
  </si>
  <si>
    <t>2024年1月-2024年12月</t>
  </si>
  <si>
    <t>受益脱贫劳动力年度指标值为1682户，截至12月中旬实际完成指标值为2458户。</t>
  </si>
  <si>
    <t>带动2458户发展产业。</t>
  </si>
  <si>
    <t>县农业农村科学技术局</t>
  </si>
  <si>
    <t>苟国艳</t>
  </si>
  <si>
    <t>干河乡</t>
  </si>
  <si>
    <t>干河村委会</t>
  </si>
  <si>
    <r>
      <rPr>
        <sz val="11"/>
        <color rgb="FF000000"/>
        <rFont val="宋体"/>
        <charset val="134"/>
        <scheme val="minor"/>
      </rPr>
      <t>砚山县干河乡</t>
    </r>
    <r>
      <rPr>
        <sz val="11"/>
        <color rgb="FF000000"/>
        <rFont val="宋体"/>
        <charset val="134"/>
      </rPr>
      <t>2024</t>
    </r>
    <r>
      <rPr>
        <sz val="11"/>
        <color rgb="FF000000"/>
        <rFont val="宋体"/>
        <charset val="134"/>
        <scheme val="minor"/>
      </rPr>
      <t>年玉米制种配套设施建设项目</t>
    </r>
  </si>
  <si>
    <t>种植业基地</t>
  </si>
  <si>
    <t>（一）建设排洪隧道
输水隧洞长度为100m。断面型式均为C25钢筋混凝土门洞型断面，尺寸为2.0m×2.2m，衬砌厚0.40m，纵向底坡i=1/100，土方开挖155.1m³，石方开挖620.43m³，砼浇筑389.03m³，钢筋制安22.09t，模板568.57m2
（二）红舍克水库左、右干渠清淤防渗
1.渠道清淤3556.8m³：左干渠全长16000米，淤积处共有2460米，淤积高度0.6米，沟渠宽0.8米，淤积方量1180.8m³；右干渠全长24000米，淤积处共有3300米，淤积高度0.6米，沟渠宽1.2米，淤积方量2376m³；
2. 渠道边墙及地板修复：右干渠沟帮垮塌长15米，沟帮宽0.4米，沟帮高1.5米，采用C15混凝土浇筑。
（三）新建泵站
1.泵站一座：水泵型号：80WQ/EC50-10-2.2（Q=50m³/h，H=10m，N=2.2kW），一用一备；电气控制柜（KQK-YT-2*2.2）一套；DN100闸阀2个；DN100止回阀2个；泵站集水池4805 m³；电杆4棵，电线200 m。
2.新建泵房：15m2砖混建筑。
（四）内涝沟渠疏通
1.渠道疏通约7000米，共清掏淤泥及新建沟渠挖方约25211m3。
2.涵管改建8道。</t>
  </si>
  <si>
    <t>2024年8月-2024年12月30日</t>
  </si>
  <si>
    <t>在建，已完成总工程量95%。</t>
  </si>
  <si>
    <t>1、带动干河乡200户农户土地流转实现增收；
2、带动干河乡500余户农户发展产业实现增收。</t>
  </si>
  <si>
    <t>干河乡人民政府</t>
  </si>
  <si>
    <t>王仕海</t>
  </si>
  <si>
    <t>江那镇、平远镇、维摩乡</t>
  </si>
  <si>
    <t>平远大新社区、江那镇舍木那、维摩乡海子边</t>
  </si>
  <si>
    <t>砚山县2024年烟草产业基础设施建设项目</t>
  </si>
  <si>
    <t>加工业</t>
  </si>
  <si>
    <t>建设电能烤烟房80座，其中：平远大新社区小新村30座，江那镇舍木那40座，维摩乡海子边10座。电能烤房产权归村集体所有，农户租用，能带动村集体增收。</t>
  </si>
  <si>
    <t>2024年4月-2024年6月</t>
  </si>
  <si>
    <t>完成建设平远大新社区小新村30座电能烤房，江那镇舍木那40座电能烤房，维摩乡海子边10座电能烤房，变压器及配套设施和附属设施建设。</t>
  </si>
  <si>
    <t>项目覆盖脱贫村舍木那村委会2个村小组530户22521人 （其中：脱贫户和监测户 73 户 287人），项目可带动集体经济，同时推动防止返贫，促进群众经济增收。烟农户均每年新增烤能55担烟叶（50公斤/担）。根据省烟草专卖局（公司）“以补代建”电能烤房建设政策，烟草对烘烤干烟叶按3.3元/公斤标准补贴，每座烤房每年按60担（3000公斤）计算，能形成补贴资金9900元/年/座，80座电能烤房能形成79.2万元的收入/年.项目收益统一调剂分配村集体。</t>
  </si>
  <si>
    <t>何登文</t>
  </si>
  <si>
    <t>阿猛镇</t>
  </si>
  <si>
    <t>阿猛村</t>
  </si>
  <si>
    <t>砚山县易地搬迁冬瓜林安置区后续扶持电能烤房建设项目</t>
  </si>
  <si>
    <t>在阿猛镇阿猛村委会冬瓜林搬迁安置区建设电能烤房20座，电能烤房产权归村集体所有，农户租用，能带动村集体增收。</t>
  </si>
  <si>
    <t>完成阿猛镇阿猛村委会冬瓜林搬迁安置区建设电能烤房20座，变压器及配套设施和附属设施建设。</t>
  </si>
  <si>
    <t>项目覆盖1委会12个村小组1944户9373人 （其中：脱贫户和监测户118户496人），项目可带动集体经济，同时推动防止返贫，促进群众经济增收。
项目实施后，烟农户均每年新增烤能55担烟叶（50公斤/担）。一是根据省烟草专卖局（公司）“以补代建”电能烤房建设政策，烟草对烘烤干烟叶按3.3元/公斤标准补贴，每座烤房每年按60担（3000公斤）计算，能形成补贴资金9900元/年/座，20座电能烤房能形成19.8万元的收入/年；二是烟农使用电能烤房进行烟叶烘烤，按2.5元/公斤（20座以上的按2.3元/公司、20座以下的按2.5元/公斤）收起烘烤费用，可以产生收益7500元/座/年，20座电能烤房15万元，项目收益统一调剂分配村集体。</t>
  </si>
  <si>
    <t>平远镇</t>
  </si>
  <si>
    <t>车白泥、大新、木瓜铺</t>
  </si>
  <si>
    <t>阿舍乡鲁都克村等11个村电能烤房建设项目</t>
  </si>
  <si>
    <t>新型农村集体经济发展项目</t>
  </si>
  <si>
    <t>在平远镇建设3群50座电能烤房，其中木瓜铺村委会小塘子村小组建设1群35座、车白泥村委会大茂龙村小组建设1群15座电能烤房。</t>
  </si>
  <si>
    <t>完成平远镇建设3群50座电能烤房，其中木瓜铺村委会小塘子村小组建设1群35座、车白泥村委会大茂龙村小组建设1群15座电能烤房。变压器及配套设施和附属设施建设。</t>
  </si>
  <si>
    <t>项目实施后，烟农户均每年新增烤能55担烟叶（50公斤/担）。项目收益构成：一是根据省烟草专卖局（公司）“以补代建”电能烤房建设政策，烟草对烘烤干烟叶按3.3元/公斤标准补贴，每座烤房每年按60担（3000公斤）计算，能形成补贴资金9900元/年/座，64座电能烤房能形成63.36万元的收入/年；二是烟农使用电能烤房进行烟叶烘烤，按2.3元/公斤，能形成44.16万元的收入。项目收益统一调剂分配村集体。</t>
  </si>
  <si>
    <t>江那镇</t>
  </si>
  <si>
    <t>舍木那</t>
  </si>
  <si>
    <t>砚山县江那镇2024年连跨式育苗温室建设项目</t>
  </si>
  <si>
    <t>建设温室育苗大棚5.74亩，育苗喷灌系统1套，管理用房36平方米，硬化生产道路462平方米，灌溉蓄水池60平方米，125kV变压器2组，保鲜冷库1000立方米。</t>
  </si>
  <si>
    <t>2024年9月-2024年12月</t>
  </si>
  <si>
    <t>温室育苗大棚5.74亩55.88万元；育苗喷灌系统1套30万元；管理用房36平方米6.48万元；生产道路462平方米4.52万元；灌溉蓄水池60立方米2.1万元；变压器2组26万元；保鲜冷库1000立方米75万元。</t>
  </si>
  <si>
    <t>通过项目建设，可以增加村集体收入，带动舍木那村委会1746户7702人，户均每年能多增收3000元以上，改善产业基础设施，提高人民群众收入水平，使产业发展及就业增收得到有力保障，脱贫群众脱贫致富奔小康基础稳固，有效巩固拓展脱贫攻坚成果，实现脱贫攻坚成果和乡村振兴有效衔接。</t>
  </si>
  <si>
    <t>江那镇人民政府</t>
  </si>
  <si>
    <t>杨丹丹</t>
  </si>
  <si>
    <t>蚌峨乡</t>
  </si>
  <si>
    <t>蚌峨村</t>
  </si>
  <si>
    <t>砚山县蚌峨乡2024年连跨式育苗温室建设项目</t>
  </si>
  <si>
    <r>
      <rPr>
        <sz val="11"/>
        <rFont val="宋体"/>
        <charset val="0"/>
      </rPr>
      <t>建设连跨式育苗温室基地</t>
    </r>
    <r>
      <rPr>
        <sz val="11"/>
        <rFont val="Times New Roman"/>
        <charset val="0"/>
      </rPr>
      <t>36</t>
    </r>
    <r>
      <rPr>
        <sz val="11"/>
        <rFont val="宋体"/>
        <charset val="0"/>
      </rPr>
      <t>亩，其中育苗温室大棚</t>
    </r>
    <r>
      <rPr>
        <sz val="11"/>
        <rFont val="Times New Roman"/>
        <charset val="0"/>
      </rPr>
      <t>32</t>
    </r>
    <r>
      <rPr>
        <sz val="11"/>
        <rFont val="宋体"/>
        <charset val="0"/>
      </rPr>
      <t>亩。建设内容包括：碎石道路</t>
    </r>
    <r>
      <rPr>
        <sz val="11"/>
        <rFont val="Times New Roman"/>
        <charset val="0"/>
      </rPr>
      <t>500</t>
    </r>
    <r>
      <rPr>
        <sz val="11"/>
        <rFont val="宋体"/>
        <charset val="0"/>
      </rPr>
      <t>平方、育苗温室大棚温室</t>
    </r>
    <r>
      <rPr>
        <sz val="11"/>
        <rFont val="Times New Roman"/>
        <charset val="0"/>
      </rPr>
      <t>21344</t>
    </r>
    <r>
      <rPr>
        <sz val="11"/>
        <rFont val="宋体"/>
        <charset val="0"/>
      </rPr>
      <t>平方米、室外电力设施、管理用房</t>
    </r>
    <r>
      <rPr>
        <sz val="11"/>
        <rFont val="Times New Roman"/>
        <charset val="0"/>
      </rPr>
      <t>180</t>
    </r>
    <r>
      <rPr>
        <sz val="11"/>
        <rFont val="宋体"/>
        <charset val="0"/>
      </rPr>
      <t>平方米、</t>
    </r>
    <r>
      <rPr>
        <sz val="11"/>
        <rFont val="Times New Roman"/>
        <charset val="0"/>
      </rPr>
      <t>100</t>
    </r>
    <r>
      <rPr>
        <sz val="11"/>
        <rFont val="宋体"/>
        <charset val="0"/>
      </rPr>
      <t>立方米混凝土蓄水池等。</t>
    </r>
  </si>
  <si>
    <t>2024年6月-2024年10月</t>
  </si>
  <si>
    <t>（1）碎石道路建设 500 平方米。建设标准：室外场地 10cm厚级配碎石垫层、夯实。
（2）育苗温室大棚 21344 平方米。建设标准：①场地土方平整、棚内混凝土浇筑硬化道路 10cm 厚；②苗床架子：钢管焊接，拉铁丝做苗床；③大棚镀锌钢管站杆、屋面从顶到底依次为：薄膜面层一层（带通风口）、电动内遮阳网一层（方管 6*6*1.2；方管横管：2*4*1.2；弧形管 25*1.0；小站管：20*1.0）；④包含
电动遮阳拉伸设备（不含空调）；⑤、大棚内 PE25 水管布置；照明电路安装（2.5mm2 铜芯线、含工矿灯具）。⑥含棚内加温设施设备。
（3）室外电力设施1项。室外电力设施 1 项。建设标准：三相电搭接、含电杆安装、绝缘导线架设等。
（4）管理用房建设180平方米。建设标准：临时活动板房，C20 混凝土地坪 20cm，彩钢瓦活动板房（含门窗）。
（5）蓄水池1座。建设标准：C25 混凝土浇筑、含盖板，容量 100m³。</t>
  </si>
  <si>
    <t>通过项目实施，建设育苗大棚32 余亩，带动种植辣椒种植 5000 余亩。项目建成后，租赁给砚山县农之星种植农民专业合作社，每年可以增加 6 个行政村村集体收入共 18 万元，并带动全乡 1200 余户种植户，户均每年能多增收 4000 元以上，改善了产业基础设施，提高了人民群众收入水平，使产业发展及就业增收得到有力保障。</t>
  </si>
  <si>
    <t>蚌峨乡人民政府</t>
  </si>
  <si>
    <t>李应江</t>
  </si>
  <si>
    <t>阿舍乡</t>
  </si>
  <si>
    <t>鲁都克村</t>
  </si>
  <si>
    <t>阿舍乡鲁都克村委会黑山村生态产业项目</t>
  </si>
  <si>
    <t>养殖业基地</t>
  </si>
  <si>
    <t>生产用房建设3832平方米，钢架结构，附属设施：道路硬化，污水处理设施等。</t>
  </si>
  <si>
    <t>2024年9月-2024年12月30日</t>
  </si>
  <si>
    <t>生产用房建设3832平方米，钢架结构，附属设施：道路硬化等。项目已完成95%。</t>
  </si>
  <si>
    <t>项目还未移交，项目预计联农带农效益是巩固基础设施建设。政府投入资金建设生态产业配套设施，完善农业附属设施，为提升人居环境、建设美丽乡村提供良好的条件。促进村集体和农户收入增加。通过实施项目，资源化利用粪污，产出农家肥，村集体可通过销售农家肥给附近苹果种植基地及周边群众发展生产，实现村集体经济收入增加，有效激发群众对农家肥收集清理的积极性。</t>
  </si>
  <si>
    <t>阿舍乡人民政府</t>
  </si>
  <si>
    <t>廖继杰</t>
  </si>
  <si>
    <t>砚山县2024年肉牛产业提质增效项目</t>
  </si>
  <si>
    <t>一是实施基础建设补助，把牛舍、青贮窖、化粪池等基础设施建设纳入补助范围；二是实施“见犊奖母”补助，给予390元/头“见犊奖母”补助；三是实施青贮饲料收贮补助，按实际收贮量每吨补助60元；四是实施肉牛产业保险和贷款贴息，县人民政府按贷款总量、时限争取政策给予适当贴息；五是实施肉牛良种补助，每头能繁母牛补助20元。</t>
  </si>
  <si>
    <t>2023年4月-2024年3月</t>
  </si>
  <si>
    <t>实现肉牛存栏16.1万头，出栏8.32万头，奶牛存栏2810头，奶产量8600吨；全县涉及补助农户6796户，补助犊牛12820头，补助资金兑付499.98万元。</t>
  </si>
  <si>
    <t>一是有效激发养殖场（户）饲养母牛的积极性，促进基础母牛种群数量增加，稳增基础母牛群体，增强肉牛产业发展后劲，为新品种培育、种质资源保护利用，为保障牛肉市场供有效供应和推动砚山县肉牛高质量发展奠定良好基础；二是优质的肉牛品种，对提升牛肉的品质和产量，提高畜产品的市场竞争力具重要意义；三是强化青贮饲料收贮，拓展区域内饲草料供应模式，促进农业供给侧结构性改革深入推进，逐步提高我县饲草料自给率，全面提升种、收、贮、用综合能力和社会化服务水平，农户通过种植青贮玉米等饲料收入得到增加。</t>
  </si>
  <si>
    <t>饶自跃</t>
  </si>
  <si>
    <t>砚山县2024年万寿菊种植补助项目</t>
  </si>
  <si>
    <t>鼓励全县农户发展万寿菊种植，种植农户在售花时每公斤补助0.1元。</t>
  </si>
  <si>
    <t>补助全县万寿菊种植户1888户，种植23023亩，补助产量21263234公斤。</t>
  </si>
  <si>
    <t>2023年砚山县按“公司+基地+农户+科技”的订单模式在11个乡（镇）1888户种植万寿菊23038亩，产量21263234公斤，实现产值2976万余元（含政府补助），户均增收1.5万元。2023年万寿菊产业带动建档立卡户136户种植2484亩，实现产量2448228公斤，实现产值342.75万元（含政府补助），户均增收2.5万元。</t>
  </si>
  <si>
    <t>龙仕文</t>
  </si>
  <si>
    <t>盘龙乡</t>
  </si>
  <si>
    <t>翁达村</t>
  </si>
  <si>
    <t>砚山县云砚养殖专业合作社全自动蛋鸡养殖鸡舍项目</t>
  </si>
  <si>
    <t>建设全自动鸡舍1564㎡、鸡蛋分拣用房936㎡、笼架养殖系统1套、行车喂料系统1套、鸡舍供水系统1套、自动清粪系统1套、自动集蛋系统1套、自动通风降温系统1套、照明系统1套、全自动控制系统1套、消毒系统1套、报警系统1套。</t>
  </si>
  <si>
    <t>2024年4月—2024年12月30日</t>
  </si>
  <si>
    <t>1.建设全自动鸡舍用房1609.5㎡；
2.建设蛋库用房980㎡；
3.笼架养殖系统1套；
4.行车喂料系统1套；
5.鸡舍供水系统1套；
6.自动清粪系统1套；
7.自动集蛋系统1套；
8.自动通风降温系统1套；
9.照明系统1套；
10.全自动控制系统1套；
11.消毒系统1套；
12.报警系统1套；
13.电力迁改等附属设施。</t>
  </si>
  <si>
    <t>一是村集体预计每年可获得40万元的租金，租金主要用于村内公益事业支出和发展壮大村集体经济等；二是项目建成租赁使用后，租赁的经营主体每年预计可提供固定务工岗位40余人，平均3600元/人/月；三是经营主体不定期提供临时务工岗位200余人，平均100元/人/天，有效缓解了周边地区的就业压力，直接为农业壮大、农村发展、农民增收创造有利条件。</t>
  </si>
  <si>
    <t>盘龙乡人民政府</t>
  </si>
  <si>
    <t>马朝康</t>
  </si>
  <si>
    <t>阿猛村委</t>
  </si>
  <si>
    <t>砚山县阿猛镇2024年育苗温室建设项目</t>
  </si>
  <si>
    <t>建设28752.0平方米连栋薄膜温室及附属配套设施</t>
  </si>
  <si>
    <t>2024年5月—2024年12月</t>
  </si>
  <si>
    <t>项目完成建设28760.0平方米连栋薄膜温室及附属配套设施</t>
  </si>
  <si>
    <t>一是增加村集体经济收益。项目建成后，项目形成的资产租赁给企业管理使用，每年企业按照投入帮扶资金的8%支付给13个村委会集体作为合作收益金，13个村委会每年可以获得收益金79.6万元。二是带动土地流转，增加群众收入。项目用地共涉及111.58亩，每年每亩地租900元，每年群众共可以获取地租99855元。三就解决就近就业，促进群众增收。项目建成后，每年可以带动周边群众50人务工，每人每年按照2万元务工收入计算，每年可以增加群众务工收入100万元。</t>
  </si>
  <si>
    <t>阿猛镇人民政府</t>
  </si>
  <si>
    <t>林家丽</t>
  </si>
  <si>
    <t>路德村</t>
  </si>
  <si>
    <t>砚山县江那镇回龙片区土地提质增效项目</t>
  </si>
  <si>
    <r>
      <rPr>
        <sz val="11"/>
        <rFont val="宋体"/>
        <charset val="134"/>
      </rPr>
      <t>种植业基地</t>
    </r>
  </si>
  <si>
    <t>配套建设水利灌溉镀锌管DN65 451.3米4.3万元；镀锌管DN100 253米2.9万元；HDPE200管920.5米17.9万元；塑料检查井42座13.9万元；暂存池2座16.8万元；排水潜水泵3个1万元；高位灌溉水池1座33万元；DN100 HDPE管1000米12.3万元。回龙水库上游灌溉水质提升处理设备、调蓄池、植物氧化塘、护栏修复：调蓄池清淤量1000立方米26万元；植物氧化塘修复1组5万元；排洪沟75.6立方米7万元；灌溉水质提升4组128万元；水质调节池池壁6.25立方米0.55万元；控制房基础13.17立方米0.75万元；灌溉水池安全护栏200米4.6万元。提升灌溉水质和农产品产量。</t>
  </si>
  <si>
    <t>2024年5月-2024年8月</t>
  </si>
  <si>
    <t>配套建设水利灌溉镀锌管DN65 451.3米4.3万元；镀锌管DN100 253米2.9万元；HDPE200管920.5米17.9万元；塑料检查井42座13.9万元；暂存池2座16.8万元；排水潜水泵3个1万元；高位灌溉水池1座33万元；DN100 HDPE管1000米12.3万元。回龙水库上游灌溉水质提升处理设备、调蓄池、植物氧化塘、护栏修复：调蓄池清淤量1000立方米26万元；植物氧化塘修复1组5万元；排洪沟75.6立方米7万元；灌溉水质提升4组128万元；水质调节池池壁6.25立方米0.55万元；控制房基础13.17立方米0.75万元；灌溉水池安全护栏200米4.6万元。</t>
  </si>
  <si>
    <t>砚山县江那镇回龙片区土地提质增效项目的实施，一方面是建设产业灌溉管道2400米，带动种植辣椒700亩、烤烟400亩。通过项目建设，带动回龙片区281户1200人，户均每年能多增收4000元以上；另一方面是改善产业基础设施，使产业发展及就业增收得到有力保障，脱贫群众脱贫致富奔小康基础稳固，有效巩固拓展脱贫攻坚成果，实现脱贫攻坚成果和乡村振兴有效衔接。</t>
  </si>
  <si>
    <t>鲁都克、地者恩村</t>
  </si>
  <si>
    <t>砚山县阿舍乡2024年万寿菊标准化种植基地配套设施建设项目</t>
  </si>
  <si>
    <t>产业园区</t>
  </si>
  <si>
    <t xml:space="preserve">
现代农业示范区产业道路全长7.5公里，采用水泥混凝土路面，面积26250平方米。</t>
  </si>
  <si>
    <t>2024年4月-2024年7月</t>
  </si>
  <si>
    <t>完成现代农业示范区产业道路建设7.5公里，水泥混凝土路面，面积26250平方米。</t>
  </si>
  <si>
    <t>加快当地农民收入，进一步促进了阿舍乡农业产业结构调整，使当地农业产业发展从以前的传统种植向现代的规模化、商品化、标准化种植，实现地者恩村委会、鲁都克村委会种植万寿菊规模化种植5000亩，预计实现产量650万公斤、产值780万元，预计带动两个村委会1841户8614人户均实现增收6000元以上，有效促进当地农户实现脱贫增收，实现共同富裕的目标。</t>
  </si>
  <si>
    <t>洪福、回龙、蒲草</t>
  </si>
  <si>
    <t>砚山县平远镇2024年现代农业示范园配套设施建设项目</t>
  </si>
  <si>
    <t xml:space="preserve">建设示范园产业道路3条，全长5公里（洪福村委会秃水寨现代农业示范区建设3公里，蒲草现代农业示范区建设1.8公里，回龙八组现代农业示范区建设0.2公里），建设面积18100平方米（含错车道600平方米/15个）。
</t>
  </si>
  <si>
    <t>2024年2月—2024年12月</t>
  </si>
  <si>
    <t>1.洪福秃水寨现代农业示范区建设内容为：示范区产业道路建设碎石8697平方米，水泥混凝土8697平方米。
2.蒲草上洒现代农业示范区的建设内容为：示范区产业道路建设碎石6161.5平方米，水泥混凝土6161.5平方米。
3.回龙八组现代农业示范区建设内容为：示范区产业道路建设碎石3300平方米，水泥混凝土3300平方米。</t>
  </si>
  <si>
    <t>通过项目设施，农作物单价将得到提高，种植业结构得到调整。种植蔬菜4000亩，每亩产值2万元，每年可实现增收8000万元；种植烤烟2000亩，每亩产值0.4万元，每年可实现增收800万元；种植辣椒900亩，每亩产值0.6万元，每年可实现增收540万元。直接带动园区内3个村委会（社区）26个自然村36个村小组3836户18432人直接增收，户均每年可实现增收2.43万元。</t>
  </si>
  <si>
    <t>平远镇人民政府</t>
  </si>
  <si>
    <t>王海荣</t>
  </si>
  <si>
    <t>稼依镇</t>
  </si>
  <si>
    <t>店房村</t>
  </si>
  <si>
    <t>稼依镇店房村蔬菜产业园配套设施建设项目</t>
  </si>
  <si>
    <t xml:space="preserve">采用C25水泥混凝土路面，建设蔬菜产业园配套产业道路7公里。
</t>
  </si>
  <si>
    <t>2024年5月-2024年10月</t>
  </si>
  <si>
    <t>完成店房村蔬菜产业园配套产业道路建设7公里。路面硬化宽度3.5米，路肩包边每边为0.5m，共1m，路基宽共4.5m。</t>
  </si>
  <si>
    <t>通过对产业道路硬化，带动道路周边的产业、企业发展，闲置土地资源再被利用，降低了农产品、企业商品产品运输成本，减轻农民和企业负担，直接方便周边337余户农户出行，带动相关产业发展。方便群众土地产品运输出售，农用物资产品及企业产品运输将更为便捷与容易，对外交易更为方便，增加了农民收入的稳定性，农户户均可创收增收1.2万元/年以上。</t>
  </si>
  <si>
    <t>稼依镇人民政府</t>
  </si>
  <si>
    <t>杜国明</t>
  </si>
  <si>
    <t>维摩乡</t>
  </si>
  <si>
    <t>长岭街、阿伍</t>
  </si>
  <si>
    <t>砚山县维摩乡2024年现代农业示范区配套设施建设项目</t>
  </si>
  <si>
    <t>拟在维摩乡部分村实施现代农业示范区配套设施建设项目，共投入衔接推进乡村振兴补助资金300万元。涉及阿伍、长岭街2个村委会3个村小组，建设现代农业示范区产业道路7.5公里。其中在阿伍竹棚建设现代农业示范区产业道路建设2500米，路面硬化面积8990平方米（含6个错车道面积240平方米），全长2500米，宽3.5米；在长岭街核桃寨建设现代农业示范区产业道路建设5000米，路面硬化面积18100平方米（含15个错车道面积600平方米），全长5000米，宽3.5米。</t>
  </si>
  <si>
    <t>2024年6月-2024年11月</t>
  </si>
  <si>
    <t>完成现代农业示范区产业道路建设2.5公里，宽3.5米（其中阿伍竹棚建设现代农业示范区产业道路建设0.9公里，长岭街核桃寨建设现代农业示范区产业道路建设1.6公里）</t>
  </si>
  <si>
    <t>通过项目实施，促进农业产业结构的优化，农业产业的高效化将会得到进一步实现，农产品的产量和品质将得到明显提高，成为特色明显、辐射带动力强的现代农业实用技术示范区，实现生态专业化、产品品牌化、管理标准化、环境生态化的目标，解决农村剩余劳动力就业，拓宽农民增收渠道。带动阿伍、长岭街2个村委会313户1662人发展产业实现增收，年户均增收7000元以上。</t>
  </si>
  <si>
    <t>维摩乡人民政府</t>
  </si>
  <si>
    <t>陈招祥</t>
  </si>
  <si>
    <t>三合村</t>
  </si>
  <si>
    <t>砚山县盘龙乡2024年现代农业示范园配套设施建设项目</t>
  </si>
  <si>
    <t>配套建设示范园产业道路6500米，宽3.5米，附属设施根据实际需求设置沟渠和涵管。</t>
  </si>
  <si>
    <t>2024年4月—2024年11月</t>
  </si>
  <si>
    <t>完成路基调型22750㎡，完成路面基层29250㎡，完成路面面硬化22750㎡。</t>
  </si>
  <si>
    <t>一是提升农业经济，促进辣椒、烤烟等农作物4120亩、肉牛300头发展提至增效；二是推动三合村委会4000余亩土地流转，吸纳企业落地发展，就近吸纳用工每年用工10000余人次。</t>
  </si>
  <si>
    <t>八嘎乡</t>
  </si>
  <si>
    <t>凹噶村委、六主村</t>
  </si>
  <si>
    <t>砚山县八嘎乡2024年现代农业示范园配套设施建设项目</t>
  </si>
  <si>
    <t>建设产业路13.9公里，路基宽4.5米，硬化路面3.5米，总硬化面积51410平方米</t>
  </si>
  <si>
    <t>2024年5月-2024年12月</t>
  </si>
  <si>
    <t>完成产业道路建设14公里，路基宽4.5米，硬化路面3.5米。</t>
  </si>
  <si>
    <t>通过产业基础设施的提升，提高农户发展产业的积极性，促进当地900余户4000余人（其中脱贫户和监测户341户1068人）发展产业增收，同时通过土地流转和就近就地务工增收。</t>
  </si>
  <si>
    <t>八嘎乡人民政府</t>
  </si>
  <si>
    <t>黄兴祥</t>
  </si>
  <si>
    <t>板榔村</t>
  </si>
  <si>
    <t>蚌峨乡板榔村农业产业示范区配套设施建设项目</t>
  </si>
  <si>
    <t>建设10公里产业道路，路基宽4.5米，硬化路面3.5米。</t>
  </si>
  <si>
    <t>2024年4月-2024年10月</t>
  </si>
  <si>
    <t>完成示范区产业道路建设 10 公里，水泥混凝土路面，面积 36980平方米（含错车道 33 个/1980 平方米）。</t>
  </si>
  <si>
    <t>带动板榔村委会沙子冲、下电洞等 7 个村小组 249 户 1144 人（其中脱
贫户及监测对象 134 户 630 人）发展产业实现增收，年户均增收 5000 元以上，群众满意度达 90%以上。二是通过该项目的
实施，充分利用当地丰富的自然资源优势，促进农业产业结构的优化，农业产业的高效化将会得到进一步实现，农产品的产
量和品质将得到明显提高，成为特色明显、辐射带动力强的现代农业实用技术示范区，实现生态专业化、产品品牌化、管理
标准化、环境生态化的目标。</t>
  </si>
  <si>
    <t>者腊乡</t>
  </si>
  <si>
    <t>老龙村、者腊村</t>
  </si>
  <si>
    <t>砚山县者腊乡2024年现代农业示范区配套设施建设项目</t>
  </si>
  <si>
    <t>建设内容为示范区产业道路6.7公里，水泥混凝土路面，面积24650平方米（含错车道1200平方米/20个）</t>
  </si>
  <si>
    <t>2024年7月-2024年10月</t>
  </si>
  <si>
    <t>完成产业道路建设 6.7 公里，水泥混凝土路面，面积 24650 平方米（含错车道 1200 平方米/20 个）。</t>
  </si>
  <si>
    <t>项目的实施，极大改善883 户 4155 人（其中脱贫户 202 户 825 人）生产生活条件和生活环境，提升生活质量。促进当地种养殖反正，为巩固拓展脱贫攻坚成果，增加农户经济收入有积极作用。</t>
  </si>
  <si>
    <t>者腊乡人民政府</t>
  </si>
  <si>
    <t>杨树国</t>
  </si>
  <si>
    <t>砚山县干河乡2024年现代农业示范区配套设施建设项目</t>
  </si>
  <si>
    <t>（一）万寿菊标准化种植基地建设：面积300余亩。
（二）万寿菊花池及附属设施建设：1200立方米，长40米，宽10米，高3米。
（三）玉米制种1700余亩，水稻种植750余亩。
（四）现代农业示范区产业路建设6.47公里</t>
  </si>
  <si>
    <t>2024年4月-2024年8月</t>
  </si>
  <si>
    <t>完成农业示范区产业路建设6.47公里，采用水泥混凝土路面，面积23905平方米（含错车1260平方米/21个）。</t>
  </si>
  <si>
    <t>通过项目实施，带动干河村委会7个村小组490户2065人（其中：脱贫户及监测对象40余户180余人）改善生产生活条件，每年吸纳了300余名当地农村富余劳动力进场务工，每人每月务工收入达2000元，户均每年能实现产业增收1万元以上，群众满意度达90%以上。</t>
  </si>
  <si>
    <t>阿基、倮基黑、伍家寨</t>
  </si>
  <si>
    <t>砚山县阿猛镇2024年蔬菜产业园配套设施建设项目</t>
  </si>
  <si>
    <t>蔬菜产业园产业道路硬化建设10公里，路基宽4.5米，混凝土路面宽3.5米+土路肩（2×0.5米）,每300米左右设置1处错车道，宽6.5米，总长30米，厚18cm。</t>
  </si>
  <si>
    <t>2024年5月—2024年8月</t>
  </si>
  <si>
    <t>完成产业道路建设10公里，其中路面基础级配碎石垫层37600㎡，路面硬化37600㎡，路肩培土10000m。</t>
  </si>
  <si>
    <r>
      <rPr>
        <b/>
        <sz val="11"/>
        <color theme="1"/>
        <rFont val="宋体"/>
        <charset val="134"/>
      </rPr>
      <t>一是</t>
    </r>
    <r>
      <rPr>
        <sz val="11"/>
        <color theme="1"/>
        <rFont val="宋体"/>
        <charset val="134"/>
      </rPr>
      <t>项目的实施减少了群众生产成本，提高生产效益，提升改善了群众的生产出行和产业产品运输条件，加快产业发展步伐，扩大辣椒、生姜、烤烟产业栽种面积，促进群众增收致富。项目惠及3个村委会7个村小组400余户群众，辐射5000余亩土地。</t>
    </r>
    <r>
      <rPr>
        <b/>
        <sz val="11"/>
        <color theme="1"/>
        <rFont val="宋体"/>
        <charset val="134"/>
      </rPr>
      <t>二是</t>
    </r>
    <r>
      <rPr>
        <sz val="11"/>
        <color theme="1"/>
        <rFont val="宋体"/>
        <charset val="134"/>
      </rPr>
      <t>带动土地流转，项目的实施后可以有效带动项目区周边的土地流转，每年可以带动土地流转300亩，每亩1000元，每年群众可以获得土地流转金30万元，解决土地闲置和低效益栽种问题。</t>
    </r>
  </si>
  <si>
    <t>阿舍村</t>
  </si>
  <si>
    <t>砚山县阿舍乡农产品加工配套设施建设项目</t>
  </si>
  <si>
    <t>加工流通项目</t>
  </si>
  <si>
    <t>1.新建分拣车间：3000平方米，（顶高8米），结构为钢结构的车间。
2.新建冷库及附属设施：新建冷库及附属设施：保鲜库5座，单座：长18米*宽10米*高6米=1080立方米，5座总体积5400立方米；干冰速冻冷库1座，规格长5米*宽10米*高4米=200立方；存冰库1座，规格：长12米*宽10米*高4米=480立方。总合计6080立方米。
3.场地硬化：面积1500平方米，10厘米碎石垫层，C25混凝土浇筑18厘米厚。
4.新建变压器及附属设施：含变压器安装、电力线路安装等。</t>
  </si>
  <si>
    <t>2024年8月-2024年12月</t>
  </si>
  <si>
    <t>按照“政府+企业+基地+合作社+农户”的利益联结机制，有效带动村集体依托产业活跃经济发展。项目建成后，财政衔接资金534万元投资所形成的固定资产归于阿舍乡7个村集体所有，由村集体租赁给企业进行经营使用管理，并与其签订租赁协议，租赁合作期为10年，企业每年按照投入财政衔接资金的5%支付给7个村委会作为合作收益金，每年7个村集体可以获得收益金26.7万元。</t>
  </si>
  <si>
    <t>二、就业项目</t>
  </si>
  <si>
    <t>砚山县2024年开发乡村公益性岗位（乡村环境卫生清洁员）安置脱贫户劳动力（含监测帮扶对象）就业项目</t>
  </si>
  <si>
    <t>公益性岗位</t>
  </si>
  <si>
    <t>对全县11个乡镇安置公益性岗位1000人就业进行补贴，解决脱贫劳动力（含监测帮扶对象）就近就地就业，（2024年1月至12月使用财政衔接资金安置第一批1000人每人每月800元、安置12个月，共计960万）每户增收9600元，增加1000户家庭经济收入，减轻贫困户家庭负担，巩固脱贫成果。项目已实施，2024年1月-2月岗位补贴通过惠民惠农一卡通已发放到个人社保卡。</t>
  </si>
  <si>
    <t>2024年1月—2024年12月</t>
  </si>
  <si>
    <t>2024年1-12月，在全县11个乡镇使用衔接资金959.92万元，安置乡村公益性岗位（乡村环境卫生清洁员）1000个（安排农村脱贫劳动力（含监测对象）1000人就业），岗位补贴由乡级经办人员审核，推送到县级，县级经办人员审核推送到财政审核，县级经办挂接指标，形成支付申请后，推送到银行，由银行支付到个人社会保障卡。截至2024年12月，岗位补贴全部支付到个人社会保障卡。通过实施该项目，村内环境卫生得到提升，群众收入得到增加，生活质量得到提高，有效巩固了脱贫攻坚成果。项目惠及脱贫及监测户1000户1000人。</t>
  </si>
  <si>
    <t>县公共就业和人才服务中心</t>
  </si>
  <si>
    <t>蒙登玲</t>
  </si>
  <si>
    <t>2024年省外务工脱贫劳动力（含监测帮扶对象）一次性交通补助项目</t>
  </si>
  <si>
    <t>交通费补助</t>
  </si>
  <si>
    <t>省外务工脱贫劳动力（含监测帮扶对象）一次性交通补助，计划对全县到省外务工且稳定就业3个月以上的脱贫人口、监测帮扶对象1.5万人，按照300元/人/年的标准给予一次性交通补助。</t>
  </si>
  <si>
    <t>2024年共发放省外务工脱贫劳动力（含监测帮扶对象）一次性交通补助15788人473.64万元（其中：使用2024年中央衔接资金发放15175人455.25万元）完成任务1.5万人的105.25%</t>
  </si>
  <si>
    <t>三、乡村建设行动</t>
  </si>
  <si>
    <r>
      <rPr>
        <sz val="11"/>
        <color rgb="FF000000"/>
        <rFont val="宋体"/>
        <charset val="134"/>
      </rPr>
      <t>砚山县</t>
    </r>
    <r>
      <rPr>
        <sz val="11"/>
        <color rgb="FF000000"/>
        <rFont val="Times New Roman"/>
        <charset val="134"/>
      </rPr>
      <t>2024</t>
    </r>
    <r>
      <rPr>
        <sz val="11"/>
        <color rgb="FF000000"/>
        <rFont val="宋体"/>
        <charset val="134"/>
      </rPr>
      <t>年“千万工程”项目</t>
    </r>
  </si>
  <si>
    <t>其他</t>
  </si>
  <si>
    <t>生活污水处理设施，道路硬化，安全照明等基础设施建设。</t>
  </si>
  <si>
    <t>2024年4月-2024年12月</t>
  </si>
  <si>
    <t>完成村内道路硬化79360.17㎡；完成生活污水收集管网建设37490.31m；完成污水处理终端建设（大三格污水处理池）68个；完成村内路灯安装706盏；完成公厕改造4座；完成微型消防站建设1个。实现项目实施村群众覆盖率100%；村内污水收集处理率60%以上；受益群众满意度达90%以上。</t>
  </si>
  <si>
    <t>唐明文</t>
  </si>
  <si>
    <t>阿猛村委会</t>
  </si>
  <si>
    <t>砚山县阿猛镇阿猛村委会石丫口村小组美丽村庄项目</t>
  </si>
  <si>
    <t>拟在阿猛镇阿猛村委会石丫口村小组实施美丽村庄项目，总投资200万元，其中生态功能转移支付资金100万元，财政衔接资金100万元。项目建设内容：1、产业兴旺：种植蔬菜1000亩，产业路建设1400m，产业灌溉沟渠建设680m；2、生态宜居：排污管安装建设3463m，排污主管检查井建设20座，残檐断壁清理整治1项；3、治理有效：村内路硬化1719㎡。4、生活富裕：河道桥梁建设2道，河道挡墙建设568m³，河道闸阀建设1套，河道护栏建设584m。项目惠及石丫口村小组282户1360人（其中脱贫户11户43人）。</t>
  </si>
  <si>
    <t>2024年1月—2024年3月</t>
  </si>
  <si>
    <t>项目完成建设产业沙石路建设1285m，产业灌溉沟渠建设453m，村内排污分管安装64m，村内残檐断壁清理整治1项，河道挡墙建设568m³，村内路硬化2392㎡，河道安全护栏建设584m。</t>
  </si>
  <si>
    <t>顶丘村委会</t>
  </si>
  <si>
    <t>阿猛镇顶丘村委会顶丘村小组基础设施功能提升项目</t>
  </si>
  <si>
    <t>建设路面硬化 3349 ㎡，村内盖板三面沟建设 453m，防洪三面沟
建设 95m，挡墙建设 600m³，村内残垣断壁清理整治 1 项，治理
氛围营造建设 150 ㎡，农户牛圈提升改造 320 ㎡，顶丘小学师生
澡堂建设 60 ㎡，产业道路修复 2600 ㎡，产业道路排水三面沟建
设 424m，产业道路硬化 2800 ㎡。</t>
  </si>
  <si>
    <t>2024年6月—2024年11月</t>
  </si>
  <si>
    <t>项目完成建设路面硬化3057㎡，村内盖板三面沟建设170m，防洪三面沟建设142m，挡墙建设940m³，村内残垣断壁清理整治1项，治理氛围营造建设150㎡，农户牛圈提升改造320㎡，顶丘小学师生澡堂建设60㎡，产业道路修复2600㎡，产业道路排水三面沟建设598m，产业道路硬化2705㎡。</t>
  </si>
  <si>
    <t>阿舍、平远、盘龙、八嘎、阿猛、者腊</t>
  </si>
  <si>
    <t>砚山县乡镇垃圾收运设施建设项目</t>
  </si>
  <si>
    <t>农村垃圾治理</t>
  </si>
  <si>
    <t>在阿舍、平远、盘龙、八嘎、阿猛、者腊6个乡镇，共建设6个简易垃圾转运站。</t>
  </si>
  <si>
    <t>0.00</t>
  </si>
  <si>
    <t>2024年3月—2025年3月</t>
  </si>
  <si>
    <t>1.通过对项目区内村落生活垃圾收集与处置提出相应的工程措施，降低农村生活垃圾对周边环境的污染，保护区域环境的同时，改善人居环境，全面提升村容村貌。
2.通过本项目的实施，使项目区内的环境污染得到有效控制，环境监督、管理能力得到加强，农户环保意识大幅增强，结合绿美乡村、衣村人居环境提升工作及发展方向，助力乡村振兴。
3.通过本项目建成及运行力争探索出治理有效、经济实用、可复制、易推广的成功经验，形成全省农村生活垃圾治理的示范效应。
4.通过项目的实施补齐砚山农村垃圾治理基础设施滞后短板，全域加快建成“干净、整齐、美丽、和谐”的砚山新农村，全面改善提升农村群众生产生活环境质量，增强人民群众的获得感和幸福感。</t>
  </si>
  <si>
    <t>县住房和城乡建设局</t>
  </si>
  <si>
    <t>沈杰</t>
  </si>
  <si>
    <t>羊街社区</t>
  </si>
  <si>
    <t>砚山县石头大寨至向阳村公路建设项目</t>
  </si>
  <si>
    <t>农村道路建设</t>
  </si>
  <si>
    <t>砚山县石头大寨至向阳村公路建设道路全长1946m，为现浇混凝土路面，主要工程数量为：混凝土路面、混凝土路缘石、级配碎石底基层、水泥稳定碎石基层、混凝土挡土墙、涵洞、路基填方、交通标识标牌等。</t>
  </si>
  <si>
    <t>/</t>
  </si>
  <si>
    <t>2024年1月-2024年4月</t>
  </si>
  <si>
    <t>1、施工进度：项目从开始实施至施工完成，均未超过工期要求。
2、施工质量：项目实施过程中严格按照施工规范、标准、设计图纸要求组织实施，质量合格率100%，验收通过率100%。
3、安全方面：项目在实施过程中未发生任何安全事故。
4、总投资控制：严格按照项目总投资组织实施，项目实施完成后未超出总投资金额。
5、服务对象满意度：服务对象满意度达到90%以上。
6、生态效益指标：生态效益指标达到90%以上。</t>
  </si>
  <si>
    <t>县交通运输局</t>
  </si>
  <si>
    <t>张培华</t>
  </si>
  <si>
    <t>四、易地搬迁后续后扶</t>
  </si>
  <si>
    <t>阿舍乡、稼依镇、维摩乡、盘龙乡、八嘎乡、者腊乡、阿猛镇、</t>
  </si>
  <si>
    <t>鲁都克、坝心、小补佐、炭房、海子边、干塘子、竜所、八嘎村、羊革、六召、阿猛村</t>
  </si>
  <si>
    <t>规划内易地扶贫搬迁贷款贴息补助</t>
  </si>
  <si>
    <t>易地搬迁贷款债券贴息补助</t>
  </si>
  <si>
    <t>规划内易地扶贫搬迁贷款贴息补助。</t>
  </si>
  <si>
    <t>2024年3月-2024年3月</t>
  </si>
  <si>
    <t>完成规划内易地扶贫搬迁贷款贴息补助。</t>
  </si>
  <si>
    <t>县发展改革局</t>
  </si>
  <si>
    <t>卢良坤</t>
  </si>
  <si>
    <t>五、巩固三保障成果</t>
  </si>
  <si>
    <r>
      <rPr>
        <sz val="11"/>
        <color rgb="FF000000"/>
        <rFont val="宋体"/>
        <charset val="134"/>
      </rPr>
      <t>砚山县</t>
    </r>
    <r>
      <rPr>
        <sz val="11"/>
        <color rgb="FF000000"/>
        <rFont val="Times New Roman"/>
        <charset val="134"/>
      </rPr>
      <t>2024</t>
    </r>
    <r>
      <rPr>
        <sz val="11"/>
        <color rgb="FF000000"/>
        <rFont val="宋体"/>
        <charset val="134"/>
      </rPr>
      <t>年雨露计划</t>
    </r>
  </si>
  <si>
    <t>享受雨露计划职业教育补助</t>
  </si>
  <si>
    <t>对2024年全县就读于中、高等职业教育学校，且具有正式学籍的农村脱贫户及监测对象家庭子女进行“雨露计划”补助，补助标准为：接受全日制普通大专、高职院校、技师学院、职业本科院校等高等职业教育的为5000元/人/年，接受全日制普通中专、技工院校中等职业教育的为4000元/人/年，接受全日制职业高中中等职业教育的为3000元/人/年，给与补助，按学期发放，2024年预计补助人数为1600人（次）。</t>
  </si>
  <si>
    <t>对2024年全县就读于中、高等职业教育学校，且具有正式学籍的农村脱贫户及监测对象家庭子女进行“雨露计划”补助，补助标准为：接受全日制普通大专、高职院校、技师学院、职业本科院校等高等职业教育的为5000元/人/年，接受全日制普通中专、技工院校中等职业教育的为4000元/人/年，接受全日制职业高中中等职业教育的为3000元/人/年，给与补助，按学期发放，2024年实际补助人数为1631人（次）。</t>
  </si>
  <si>
    <t>张洪浦</t>
  </si>
  <si>
    <t>六、其他</t>
  </si>
  <si>
    <t>阿舍乡、平远镇、维摩乡</t>
  </si>
  <si>
    <t xml:space="preserve">阿舍乡：地者恩村
平远镇：车白泥、田心
</t>
  </si>
  <si>
    <t>砚山县2024年平远片区“三区”十百千万示范引领工程建设项目</t>
  </si>
  <si>
    <t>少数民族特色村寨建设项目</t>
  </si>
  <si>
    <t>一、平远镇
（一）、田心村小组、松毛坡村小组。
景区道路（校园路）提升4100㎡；管网埋设630m；检修井15个；雨箅子12个；接户管605m；污水处理池1个；民族文化展示210㎡；
（二）、茂龙村小组。管网埋设410m；检修井12个；雨箅子10个；入户管850m；污水处理池1个；给水管网安装500m；产业道路建设3120㎡；安全照明工程50盏；民族文化展示210㎡；
（三）、车白泥村小组。水塘周边挡墙支砌1800m³；临水阶梯浇筑130m³；产业道路建设1500㎡；排水沟盖板30㎡；
二、阿舍乡地者恩村委会卡它村小组
村中产业道路建设，建设面积2520平方米，均宽3.5米，18cm厚C25混凝土浇筑。村中产业道路挡墙建设，长400米、均高0.5米，墙体砖砌18墙；长160米、均高1.5米，均宽0.5米，C25混凝土浇筑；长80米、均高2.4米，均宽0.5米，C25混凝土浇筑。场地硬化，村内场地硬化1230平方米，含土方开挖、回填、场地平整。排污沟建设，规格80cm*80cm的建设300米，沟底10cm厚C25混凝土浇筑，根据实际情况，沟帮采取砖砌24cm或混凝土浇筑18cm；规格50cm*60cm的建设400米，沟底10cm厚C25混凝土浇筑，根据实际情况，沟帮采取砖砌24cm或混凝土浇筑18cm。彩钢瓦建设300平方米。村内产业道路、活动场地旁安装太阳能路灯20座。民族团结文化展示，250平方米民族团结标志牌一座。</t>
  </si>
  <si>
    <t>阿舍乡
2024年5月-2024年11月
平远镇
2024年3月-2024年12月
维摩乡
2024年6月-2024年9月</t>
  </si>
  <si>
    <t>阿舍乡
村中道路硬化面积2520平方米、村内场地硬化面积1230平方米、村中道路挡墙建设、村中排污沟建设80cm*80cm的建设300米，50cm*60cm的建设550米、安全照明设施安装20座、彩钢瓦建设300平方米、民族团结文化展示等
平远镇
（一）田心村小组、松毛坡村小组。
透层4109平方米，粘层4109平方米，沥青混凝土（粗粒式沥青混凝土层）4109平方米，沥青混凝土（细粒式沥青混凝土层）4109平方米，混凝土管630米，铣刨路面4095平方米，锯缝机切缝1260米，拆除路面630平方米，挖沟槽土方854.65立方米，垫层128.80立方米，回填方273.49立方米，水泥混凝土面层630平方米，水泥混凝土养生811.5平方米；检修井建设15个；雨箅子建12个；接户管安装605米，水泥混凝土面层192平方米。污水处理池建设1个，民族团结元素墙绘210平方米。
（二）茂龙村小组。锯缝机切缝830米，拆除路面412平方米，挖沟槽土方415立方米，垫层91立方米，回填方170.29立方米，水泥混凝土面层417平方米，水泥混凝土养生417平方米；检修井安装12个；雨箅子安装10个；挖沟槽土方340立方米，入户管安装850米，水泥混凝土面层261平方米，水泥混凝土养生261平方米；污水处理池建设1个，挖沟槽土方45.60立方米，垫层397.11立方米，回填方10.53立方米，给水管网安装500米，路床（槽）整形3134平方米，垫层3134平方米，水泥混凝土面层3134平方米，水泥混凝土养生3134平方米，锯缝机切缝3134,米；安全照明设施50盏，民族团结元素墙绘210平方米。
（三）车白泥村小组。水塘周边木制挡墙支砌1800米，临水阶梯浇筑16.5立方米，砖基础113.50立方米,路床（槽）整形1533平方米，垫层1533平方米，水泥混凝土面层1533平方米，水泥混凝土养生1533平方米，锯缝机切缝1533平方米，排水沟盖板浇筑30平方米。</t>
  </si>
  <si>
    <t>阿舍乡、平远镇、维摩乡人民政府</t>
  </si>
  <si>
    <t>杨绍龙</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</si>
</sst>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7">
    <font>
      <sz val="11"/>
      <color theme="1"/>
      <name val="宋体"/>
      <charset val="134"/>
      <scheme val="minor"/>
    </font>
    <font>
      <b/>
      <sz val="12"/>
      <color theme="1"/>
      <name val="宋体"/>
      <charset val="134"/>
      <scheme val="minor"/>
    </font>
    <font>
      <sz val="26"/>
      <color theme="1"/>
      <name val="方正小标宋_GBK"/>
      <charset val="134"/>
    </font>
    <font>
      <sz val="11"/>
      <color theme="1"/>
      <name val="宋体"/>
      <charset val="134"/>
    </font>
    <font>
      <b/>
      <sz val="12"/>
      <color theme="1"/>
      <name val="仿宋_GB2312"/>
      <charset val="134"/>
    </font>
    <font>
      <sz val="11"/>
      <color theme="1"/>
      <name val="仿宋_GB2312"/>
      <charset val="134"/>
    </font>
    <font>
      <sz val="11"/>
      <color rgb="FF000000"/>
      <name val="宋体"/>
      <charset val="134"/>
      <scheme val="minor"/>
    </font>
    <font>
      <sz val="11"/>
      <name val="宋体"/>
      <charset val="134"/>
      <scheme val="minor"/>
    </font>
    <font>
      <sz val="11"/>
      <name val="宋体"/>
      <charset val="134"/>
    </font>
    <font>
      <sz val="11"/>
      <color rgb="FF000000"/>
      <name val="宋体"/>
      <charset val="134"/>
    </font>
    <font>
      <sz val="11"/>
      <name val="宋体"/>
      <charset val="0"/>
    </font>
    <font>
      <sz val="11"/>
      <name val="Times New Roman"/>
      <charset val="134"/>
    </font>
    <font>
      <sz val="11"/>
      <color rgb="FF000000"/>
      <name val="宋体"/>
      <charset val="0"/>
    </font>
    <font>
      <sz val="11"/>
      <color rgb="FF000000"/>
      <name val="Times New Roman"/>
      <charset val="0"/>
    </font>
    <font>
      <b/>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2"/>
      <color theme="1"/>
      <name val="宋体"/>
      <charset val="134"/>
    </font>
    <font>
      <sz val="11"/>
      <name val="Times New Roman"/>
      <charset val="0"/>
    </font>
    <font>
      <sz val="11"/>
      <color rgb="FF000000"/>
      <name val="Times New Roman"/>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3" borderId="0" applyNumberFormat="0" applyBorder="0" applyAlignment="0" applyProtection="0">
      <alignment vertical="center"/>
    </xf>
    <xf numFmtId="0" fontId="16"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5" borderId="0" applyNumberFormat="0" applyBorder="0" applyAlignment="0" applyProtection="0">
      <alignment vertical="center"/>
    </xf>
    <xf numFmtId="0" fontId="17" fillId="6" borderId="0" applyNumberFormat="0" applyBorder="0" applyAlignment="0" applyProtection="0">
      <alignment vertical="center"/>
    </xf>
    <xf numFmtId="43" fontId="0" fillId="0" borderId="0" applyFont="0" applyFill="0" applyBorder="0" applyAlignment="0" applyProtection="0">
      <alignment vertical="center"/>
    </xf>
    <xf numFmtId="0" fontId="18" fillId="7"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8" borderId="3" applyNumberFormat="0" applyFont="0" applyAlignment="0" applyProtection="0">
      <alignment vertical="center"/>
    </xf>
    <xf numFmtId="0" fontId="18" fillId="9"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4" applyNumberFormat="0" applyFill="0" applyAlignment="0" applyProtection="0">
      <alignment vertical="center"/>
    </xf>
    <xf numFmtId="0" fontId="26" fillId="0" borderId="4" applyNumberFormat="0" applyFill="0" applyAlignment="0" applyProtection="0">
      <alignment vertical="center"/>
    </xf>
    <xf numFmtId="0" fontId="18" fillId="10" borderId="0" applyNumberFormat="0" applyBorder="0" applyAlignment="0" applyProtection="0">
      <alignment vertical="center"/>
    </xf>
    <xf numFmtId="0" fontId="21" fillId="0" borderId="5" applyNumberFormat="0" applyFill="0" applyAlignment="0" applyProtection="0">
      <alignment vertical="center"/>
    </xf>
    <xf numFmtId="0" fontId="18" fillId="11" borderId="0" applyNumberFormat="0" applyBorder="0" applyAlignment="0" applyProtection="0">
      <alignment vertical="center"/>
    </xf>
    <xf numFmtId="0" fontId="27" fillId="12" borderId="6" applyNumberFormat="0" applyAlignment="0" applyProtection="0">
      <alignment vertical="center"/>
    </xf>
    <xf numFmtId="0" fontId="28" fillId="12" borderId="2" applyNumberFormat="0" applyAlignment="0" applyProtection="0">
      <alignment vertical="center"/>
    </xf>
    <xf numFmtId="0" fontId="29" fillId="13" borderId="7" applyNumberFormat="0" applyAlignment="0" applyProtection="0">
      <alignment vertical="center"/>
    </xf>
    <xf numFmtId="0" fontId="15" fillId="14" borderId="0" applyNumberFormat="0" applyBorder="0" applyAlignment="0" applyProtection="0">
      <alignment vertical="center"/>
    </xf>
    <xf numFmtId="0" fontId="18" fillId="15" borderId="0" applyNumberFormat="0" applyBorder="0" applyAlignment="0" applyProtection="0">
      <alignment vertical="center"/>
    </xf>
    <xf numFmtId="0" fontId="30" fillId="0" borderId="8" applyNumberFormat="0" applyFill="0" applyAlignment="0" applyProtection="0">
      <alignment vertical="center"/>
    </xf>
    <xf numFmtId="0" fontId="31" fillId="0" borderId="9" applyNumberFormat="0" applyFill="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15" fillId="18" borderId="0" applyNumberFormat="0" applyBorder="0" applyAlignment="0" applyProtection="0">
      <alignment vertical="center"/>
    </xf>
    <xf numFmtId="0" fontId="18"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8" fillId="28" borderId="0" applyNumberFormat="0" applyBorder="0" applyAlignment="0" applyProtection="0">
      <alignment vertical="center"/>
    </xf>
    <xf numFmtId="0" fontId="15" fillId="29" borderId="0" applyNumberFormat="0" applyBorder="0" applyAlignment="0" applyProtection="0">
      <alignment vertical="center"/>
    </xf>
    <xf numFmtId="0" fontId="18" fillId="30" borderId="0" applyNumberFormat="0" applyBorder="0" applyAlignment="0" applyProtection="0">
      <alignment vertical="center"/>
    </xf>
    <xf numFmtId="0" fontId="18" fillId="31" borderId="0" applyNumberFormat="0" applyBorder="0" applyAlignment="0" applyProtection="0">
      <alignment vertical="center"/>
    </xf>
    <xf numFmtId="0" fontId="15" fillId="32" borderId="0" applyNumberFormat="0" applyBorder="0" applyAlignment="0" applyProtection="0">
      <alignment vertical="center"/>
    </xf>
    <xf numFmtId="0" fontId="18" fillId="33" borderId="0" applyNumberFormat="0" applyBorder="0" applyAlignment="0" applyProtection="0">
      <alignment vertical="center"/>
    </xf>
  </cellStyleXfs>
  <cellXfs count="48">
    <xf numFmtId="0" fontId="0" fillId="0" borderId="0" xfId="0">
      <alignment vertical="center"/>
    </xf>
    <xf numFmtId="0" fontId="1" fillId="0" borderId="0" xfId="0" applyFont="1" applyAlignment="1">
      <alignment horizontal="center" vertical="center"/>
    </xf>
    <xf numFmtId="0" fontId="0" fillId="2" borderId="0" xfId="0" applyFill="1">
      <alignment vertical="center"/>
    </xf>
    <xf numFmtId="0" fontId="0" fillId="0" borderId="0" xfId="0" applyAlignment="1">
      <alignment horizontal="center" vertical="center"/>
    </xf>
    <xf numFmtId="0" fontId="0" fillId="0" borderId="0" xfId="0" applyAlignment="1">
      <alignment horizontal="justify" vertical="center" wrapText="1"/>
    </xf>
    <xf numFmtId="0" fontId="2" fillId="0" borderId="0" xfId="0" applyFont="1" applyAlignment="1">
      <alignment horizontal="center" vertical="center" wrapText="1"/>
    </xf>
    <xf numFmtId="0" fontId="2" fillId="0" borderId="0" xfId="0" applyFont="1" applyAlignment="1">
      <alignment horizontal="justify" vertical="center" wrapText="1"/>
    </xf>
    <xf numFmtId="0" fontId="3" fillId="0" borderId="0" xfId="0" applyFont="1" applyAlignment="1">
      <alignment horizontal="center" vertical="center" wrapText="1"/>
    </xf>
    <xf numFmtId="0" fontId="3" fillId="0" borderId="0" xfId="0" applyFont="1" applyAlignment="1">
      <alignment horizontal="justify"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justify" vertical="center" wrapText="1"/>
    </xf>
    <xf numFmtId="176" fontId="3" fillId="0" borderId="1" xfId="0" applyNumberFormat="1" applyFont="1" applyBorder="1" applyAlignment="1">
      <alignment horizontal="center" vertical="center" wrapText="1"/>
    </xf>
    <xf numFmtId="0" fontId="5"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justify" vertical="center" wrapText="1"/>
    </xf>
    <xf numFmtId="176" fontId="3" fillId="2"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176"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0" fillId="2" borderId="1" xfId="0" applyFill="1" applyBorder="1" applyAlignment="1">
      <alignment horizontal="justify" vertical="center" wrapText="1"/>
    </xf>
    <xf numFmtId="176" fontId="8" fillId="2"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0" fillId="0" borderId="0" xfId="0" applyAlignment="1">
      <alignment horizontal="justify" vertical="center"/>
    </xf>
    <xf numFmtId="0" fontId="3" fillId="0" borderId="0" xfId="0" applyFont="1" applyBorder="1" applyAlignment="1">
      <alignment horizontal="justify" vertical="center" wrapText="1"/>
    </xf>
    <xf numFmtId="0" fontId="5" fillId="0" borderId="0" xfId="0" applyFont="1" applyAlignment="1">
      <alignment horizontal="center" vertical="center" wrapText="1"/>
    </xf>
    <xf numFmtId="0" fontId="3" fillId="0" borderId="1" xfId="0" applyFont="1" applyBorder="1" applyAlignment="1">
      <alignment horizontal="justify" vertical="center" wrapText="1"/>
    </xf>
    <xf numFmtId="0" fontId="3" fillId="0" borderId="1" xfId="0" applyFont="1" applyFill="1" applyBorder="1" applyAlignment="1">
      <alignment horizontal="justify" vertical="center" wrapText="1"/>
    </xf>
    <xf numFmtId="0" fontId="10" fillId="0" borderId="1" xfId="0" applyFont="1" applyFill="1" applyBorder="1" applyAlignment="1">
      <alignment horizontal="center" vertical="center" wrapText="1"/>
    </xf>
    <xf numFmtId="176"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justify" vertical="center" wrapText="1"/>
    </xf>
    <xf numFmtId="176" fontId="3" fillId="0" borderId="1" xfId="0" applyNumberFormat="1" applyFont="1" applyFill="1" applyBorder="1" applyAlignment="1">
      <alignment horizontal="center" vertical="center" wrapText="1"/>
    </xf>
    <xf numFmtId="0" fontId="14" fillId="0" borderId="1" xfId="0" applyFont="1" applyBorder="1" applyAlignment="1">
      <alignment horizontal="justify" vertical="center" wrapText="1"/>
    </xf>
    <xf numFmtId="0" fontId="9"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R48"/>
  <sheetViews>
    <sheetView tabSelected="1" workbookViewId="0">
      <pane ySplit="4" topLeftCell="A45" activePane="bottomLeft" state="frozen"/>
      <selection/>
      <selection pane="bottomLeft" activeCell="F3" sqref="F3:F4"/>
    </sheetView>
  </sheetViews>
  <sheetFormatPr defaultColWidth="9" defaultRowHeight="13.5"/>
  <cols>
    <col min="1" max="1" width="7.5" style="3" customWidth="1"/>
    <col min="2" max="3" width="9" style="3"/>
    <col min="4" max="4" width="20.5583333333333" style="3" customWidth="1"/>
    <col min="5" max="5" width="11.3833333333333" customWidth="1"/>
    <col min="6" max="6" width="37.125" style="4" customWidth="1"/>
    <col min="7" max="7" width="10.1416666666667" customWidth="1"/>
    <col min="8" max="8" width="11.5"/>
    <col min="9" max="9" width="9.375"/>
    <col min="13" max="13" width="16.25" style="3" customWidth="1"/>
    <col min="14" max="14" width="53.375" customWidth="1"/>
    <col min="15" max="15" width="31.6" customWidth="1"/>
    <col min="16" max="16" width="10.6916666666667" customWidth="1"/>
    <col min="17" max="17" width="9" style="3"/>
  </cols>
  <sheetData>
    <row r="1" ht="49" customHeight="1" spans="1:18">
      <c r="A1" s="5" t="s">
        <v>0</v>
      </c>
      <c r="B1" s="5"/>
      <c r="C1" s="5"/>
      <c r="D1" s="5"/>
      <c r="E1" s="5"/>
      <c r="F1" s="6"/>
      <c r="G1" s="5"/>
      <c r="H1" s="5"/>
      <c r="I1" s="5"/>
      <c r="J1" s="5"/>
      <c r="K1" s="5"/>
      <c r="L1" s="5"/>
      <c r="M1" s="5"/>
      <c r="N1" s="5"/>
      <c r="O1" s="5"/>
      <c r="P1" s="5"/>
      <c r="Q1" s="5"/>
      <c r="R1" s="5"/>
    </row>
    <row r="2" ht="26" customHeight="1" spans="1:18">
      <c r="A2" s="7"/>
      <c r="B2" s="7"/>
      <c r="C2" s="7"/>
      <c r="D2" s="7"/>
      <c r="E2" s="8"/>
      <c r="F2" s="8"/>
      <c r="G2" s="8"/>
      <c r="H2" s="8"/>
      <c r="I2" s="37"/>
      <c r="J2" s="37"/>
      <c r="K2" s="37"/>
      <c r="L2" s="37"/>
      <c r="M2" s="7"/>
      <c r="N2" s="8"/>
      <c r="O2" s="8"/>
      <c r="P2" s="38" t="s">
        <v>1</v>
      </c>
      <c r="Q2" s="38"/>
      <c r="R2" s="8"/>
    </row>
    <row r="3" s="1" customFormat="1" ht="75" customHeight="1" spans="1:18">
      <c r="A3" s="9" t="s">
        <v>2</v>
      </c>
      <c r="B3" s="10" t="s">
        <v>3</v>
      </c>
      <c r="C3" s="10" t="s">
        <v>4</v>
      </c>
      <c r="D3" s="9" t="s">
        <v>5</v>
      </c>
      <c r="E3" s="9" t="s">
        <v>6</v>
      </c>
      <c r="F3" s="9" t="s">
        <v>7</v>
      </c>
      <c r="G3" s="9" t="s">
        <v>8</v>
      </c>
      <c r="H3" s="9" t="s">
        <v>9</v>
      </c>
      <c r="I3" s="9"/>
      <c r="J3" s="9"/>
      <c r="K3" s="9"/>
      <c r="L3" s="9"/>
      <c r="M3" s="9" t="s">
        <v>10</v>
      </c>
      <c r="N3" s="9" t="s">
        <v>11</v>
      </c>
      <c r="O3" s="9" t="s">
        <v>12</v>
      </c>
      <c r="P3" s="9" t="s">
        <v>13</v>
      </c>
      <c r="Q3" s="9" t="s">
        <v>14</v>
      </c>
      <c r="R3" s="9" t="s">
        <v>15</v>
      </c>
    </row>
    <row r="4" ht="55" customHeight="1" spans="1:18">
      <c r="A4" s="9"/>
      <c r="B4" s="10"/>
      <c r="C4" s="10"/>
      <c r="D4" s="9"/>
      <c r="E4" s="9"/>
      <c r="F4" s="9"/>
      <c r="G4" s="9"/>
      <c r="H4" s="11" t="s">
        <v>16</v>
      </c>
      <c r="I4" s="11" t="s">
        <v>17</v>
      </c>
      <c r="J4" s="11" t="s">
        <v>18</v>
      </c>
      <c r="K4" s="11" t="s">
        <v>19</v>
      </c>
      <c r="L4" s="11" t="s">
        <v>20</v>
      </c>
      <c r="M4" s="9"/>
      <c r="N4" s="9"/>
      <c r="O4" s="9"/>
      <c r="P4" s="9"/>
      <c r="Q4" s="9"/>
      <c r="R4" s="9"/>
    </row>
    <row r="5" ht="26" customHeight="1" spans="1:18">
      <c r="A5" s="11" t="s">
        <v>21</v>
      </c>
      <c r="B5" s="11"/>
      <c r="C5" s="11"/>
      <c r="D5" s="11"/>
      <c r="E5" s="11"/>
      <c r="F5" s="12"/>
      <c r="G5" s="13">
        <f t="shared" ref="G5:L5" si="0">G6+G31+G34+G40+G42+G44</f>
        <v>13547.6514</v>
      </c>
      <c r="H5" s="13">
        <f t="shared" si="0"/>
        <v>9356.6514</v>
      </c>
      <c r="I5" s="13">
        <f t="shared" si="0"/>
        <v>4121</v>
      </c>
      <c r="J5" s="13">
        <f t="shared" si="0"/>
        <v>0</v>
      </c>
      <c r="K5" s="13">
        <f t="shared" si="0"/>
        <v>70</v>
      </c>
      <c r="L5" s="13">
        <f t="shared" si="0"/>
        <v>0</v>
      </c>
      <c r="M5" s="18"/>
      <c r="N5" s="39"/>
      <c r="O5" s="39"/>
      <c r="P5" s="39"/>
      <c r="Q5" s="18"/>
      <c r="R5" s="39"/>
    </row>
    <row r="6" s="2" customFormat="1" ht="29" customHeight="1" spans="1:18">
      <c r="A6" s="14" t="s">
        <v>22</v>
      </c>
      <c r="B6" s="14"/>
      <c r="C6" s="14"/>
      <c r="D6" s="15"/>
      <c r="E6" s="16"/>
      <c r="F6" s="16"/>
      <c r="G6" s="17">
        <f t="shared" ref="G6:L6" si="1">SUM(G7:G30)</f>
        <v>8031.61</v>
      </c>
      <c r="H6" s="17">
        <f t="shared" si="1"/>
        <v>5641.61</v>
      </c>
      <c r="I6" s="17">
        <f t="shared" si="1"/>
        <v>2320</v>
      </c>
      <c r="J6" s="17">
        <f t="shared" si="1"/>
        <v>0</v>
      </c>
      <c r="K6" s="17">
        <f t="shared" si="1"/>
        <v>70</v>
      </c>
      <c r="L6" s="17">
        <f t="shared" si="1"/>
        <v>0</v>
      </c>
      <c r="M6" s="15"/>
      <c r="N6" s="16"/>
      <c r="O6" s="16"/>
      <c r="P6" s="16"/>
      <c r="Q6" s="15"/>
      <c r="R6" s="16"/>
    </row>
    <row r="7" ht="64" customHeight="1" spans="1:18">
      <c r="A7" s="18">
        <v>1</v>
      </c>
      <c r="B7" s="18" t="s">
        <v>23</v>
      </c>
      <c r="C7" s="18"/>
      <c r="D7" s="19" t="s">
        <v>24</v>
      </c>
      <c r="E7" s="20" t="s">
        <v>25</v>
      </c>
      <c r="F7" s="21" t="s">
        <v>26</v>
      </c>
      <c r="G7" s="22">
        <f t="shared" ref="G7:G30" si="2">SUM(H7:L7)</f>
        <v>439</v>
      </c>
      <c r="H7" s="22">
        <v>439</v>
      </c>
      <c r="I7" s="13"/>
      <c r="J7" s="13"/>
      <c r="K7" s="13"/>
      <c r="L7" s="13"/>
      <c r="M7" s="18" t="s">
        <v>27</v>
      </c>
      <c r="N7" s="39" t="s">
        <v>28</v>
      </c>
      <c r="O7" s="39" t="s">
        <v>29</v>
      </c>
      <c r="P7" s="20" t="s">
        <v>30</v>
      </c>
      <c r="Q7" s="27" t="s">
        <v>31</v>
      </c>
      <c r="R7" s="39"/>
    </row>
    <row r="8" ht="378" spans="1:18">
      <c r="A8" s="18">
        <v>2</v>
      </c>
      <c r="B8" s="18" t="s">
        <v>32</v>
      </c>
      <c r="C8" s="18" t="s">
        <v>33</v>
      </c>
      <c r="D8" s="19" t="s">
        <v>34</v>
      </c>
      <c r="E8" s="20" t="s">
        <v>35</v>
      </c>
      <c r="F8" s="21" t="s">
        <v>36</v>
      </c>
      <c r="G8" s="22">
        <f t="shared" si="2"/>
        <v>200</v>
      </c>
      <c r="H8" s="22">
        <v>200</v>
      </c>
      <c r="I8" s="13"/>
      <c r="J8" s="13"/>
      <c r="K8" s="13"/>
      <c r="L8" s="13"/>
      <c r="M8" s="18" t="s">
        <v>37</v>
      </c>
      <c r="N8" s="39" t="s">
        <v>38</v>
      </c>
      <c r="O8" s="39" t="s">
        <v>39</v>
      </c>
      <c r="P8" s="20" t="s">
        <v>40</v>
      </c>
      <c r="Q8" s="18" t="s">
        <v>41</v>
      </c>
      <c r="R8" s="39"/>
    </row>
    <row r="9" ht="175.5" spans="1:18">
      <c r="A9" s="18">
        <v>3</v>
      </c>
      <c r="B9" s="18" t="s">
        <v>42</v>
      </c>
      <c r="C9" s="18" t="s">
        <v>43</v>
      </c>
      <c r="D9" s="19" t="s">
        <v>44</v>
      </c>
      <c r="E9" s="20" t="s">
        <v>45</v>
      </c>
      <c r="F9" s="21" t="s">
        <v>46</v>
      </c>
      <c r="G9" s="22">
        <f t="shared" si="2"/>
        <v>792</v>
      </c>
      <c r="H9" s="22">
        <v>792</v>
      </c>
      <c r="I9" s="13"/>
      <c r="J9" s="13"/>
      <c r="K9" s="13"/>
      <c r="L9" s="13"/>
      <c r="M9" s="18" t="s">
        <v>47</v>
      </c>
      <c r="N9" s="39" t="s">
        <v>48</v>
      </c>
      <c r="O9" s="39" t="s">
        <v>49</v>
      </c>
      <c r="P9" s="20" t="s">
        <v>30</v>
      </c>
      <c r="Q9" s="18" t="s">
        <v>50</v>
      </c>
      <c r="R9" s="39"/>
    </row>
    <row r="10" ht="256.5" spans="1:18">
      <c r="A10" s="18">
        <v>4</v>
      </c>
      <c r="B10" s="18" t="s">
        <v>51</v>
      </c>
      <c r="C10" s="18" t="s">
        <v>52</v>
      </c>
      <c r="D10" s="19" t="s">
        <v>53</v>
      </c>
      <c r="E10" s="20" t="s">
        <v>45</v>
      </c>
      <c r="F10" s="21" t="s">
        <v>54</v>
      </c>
      <c r="G10" s="22">
        <f t="shared" si="2"/>
        <v>240</v>
      </c>
      <c r="H10" s="22">
        <v>240</v>
      </c>
      <c r="I10" s="13"/>
      <c r="J10" s="13"/>
      <c r="K10" s="13"/>
      <c r="L10" s="13"/>
      <c r="M10" s="18" t="s">
        <v>47</v>
      </c>
      <c r="N10" s="39" t="s">
        <v>55</v>
      </c>
      <c r="O10" s="39" t="s">
        <v>56</v>
      </c>
      <c r="P10" s="20" t="s">
        <v>30</v>
      </c>
      <c r="Q10" s="18" t="s">
        <v>50</v>
      </c>
      <c r="R10" s="39"/>
    </row>
    <row r="11" ht="162" spans="1:18">
      <c r="A11" s="18">
        <v>5</v>
      </c>
      <c r="B11" s="18" t="s">
        <v>57</v>
      </c>
      <c r="C11" s="18" t="s">
        <v>58</v>
      </c>
      <c r="D11" s="19" t="s">
        <v>59</v>
      </c>
      <c r="E11" s="20" t="s">
        <v>60</v>
      </c>
      <c r="F11" s="21" t="s">
        <v>61</v>
      </c>
      <c r="G11" s="22">
        <f t="shared" si="2"/>
        <v>770</v>
      </c>
      <c r="H11" s="22">
        <v>560</v>
      </c>
      <c r="I11" s="13">
        <v>210</v>
      </c>
      <c r="J11" s="13"/>
      <c r="K11" s="13"/>
      <c r="L11" s="13"/>
      <c r="M11" s="18" t="s">
        <v>47</v>
      </c>
      <c r="N11" s="39" t="s">
        <v>62</v>
      </c>
      <c r="O11" s="39" t="s">
        <v>63</v>
      </c>
      <c r="P11" s="20" t="s">
        <v>30</v>
      </c>
      <c r="Q11" s="18" t="s">
        <v>50</v>
      </c>
      <c r="R11" s="39"/>
    </row>
    <row r="12" ht="121.5" spans="1:18">
      <c r="A12" s="18">
        <v>6</v>
      </c>
      <c r="B12" s="18" t="s">
        <v>64</v>
      </c>
      <c r="C12" s="18" t="s">
        <v>65</v>
      </c>
      <c r="D12" s="23" t="s">
        <v>66</v>
      </c>
      <c r="E12" s="20" t="s">
        <v>45</v>
      </c>
      <c r="F12" s="21" t="s">
        <v>67</v>
      </c>
      <c r="G12" s="22">
        <f t="shared" si="2"/>
        <v>200</v>
      </c>
      <c r="H12" s="22">
        <v>200</v>
      </c>
      <c r="I12" s="13"/>
      <c r="J12" s="13"/>
      <c r="K12" s="13"/>
      <c r="L12" s="13"/>
      <c r="M12" s="18" t="s">
        <v>68</v>
      </c>
      <c r="N12" s="40" t="s">
        <v>69</v>
      </c>
      <c r="O12" s="40" t="s">
        <v>70</v>
      </c>
      <c r="P12" s="20" t="s">
        <v>71</v>
      </c>
      <c r="Q12" s="27" t="s">
        <v>72</v>
      </c>
      <c r="R12" s="39"/>
    </row>
    <row r="13" ht="247" customHeight="1" spans="1:18">
      <c r="A13" s="18">
        <v>7</v>
      </c>
      <c r="B13" s="18" t="s">
        <v>73</v>
      </c>
      <c r="C13" s="18" t="s">
        <v>74</v>
      </c>
      <c r="D13" s="23" t="s">
        <v>75</v>
      </c>
      <c r="E13" s="20" t="s">
        <v>45</v>
      </c>
      <c r="F13" s="24" t="s">
        <v>76</v>
      </c>
      <c r="G13" s="22">
        <f t="shared" si="2"/>
        <v>290</v>
      </c>
      <c r="H13" s="22">
        <v>290</v>
      </c>
      <c r="I13" s="13"/>
      <c r="J13" s="13"/>
      <c r="K13" s="13"/>
      <c r="L13" s="13"/>
      <c r="M13" s="18" t="s">
        <v>77</v>
      </c>
      <c r="N13" s="39" t="s">
        <v>78</v>
      </c>
      <c r="O13" s="39" t="s">
        <v>79</v>
      </c>
      <c r="P13" s="25" t="s">
        <v>80</v>
      </c>
      <c r="Q13" s="27" t="s">
        <v>81</v>
      </c>
      <c r="R13" s="39"/>
    </row>
    <row r="14" ht="148.5" spans="1:18">
      <c r="A14" s="18">
        <v>8</v>
      </c>
      <c r="B14" s="18" t="s">
        <v>82</v>
      </c>
      <c r="C14" s="18" t="s">
        <v>83</v>
      </c>
      <c r="D14" s="23" t="s">
        <v>84</v>
      </c>
      <c r="E14" s="20" t="s">
        <v>85</v>
      </c>
      <c r="F14" s="24" t="s">
        <v>86</v>
      </c>
      <c r="G14" s="22">
        <f t="shared" si="2"/>
        <v>300</v>
      </c>
      <c r="H14" s="22">
        <v>300</v>
      </c>
      <c r="I14" s="13"/>
      <c r="J14" s="13"/>
      <c r="K14" s="13"/>
      <c r="L14" s="13"/>
      <c r="M14" s="18" t="s">
        <v>87</v>
      </c>
      <c r="N14" s="41" t="s">
        <v>88</v>
      </c>
      <c r="O14" s="39" t="s">
        <v>89</v>
      </c>
      <c r="P14" s="25" t="s">
        <v>90</v>
      </c>
      <c r="Q14" s="27" t="s">
        <v>91</v>
      </c>
      <c r="R14" s="39"/>
    </row>
    <row r="15" ht="249" customHeight="1" spans="1:18">
      <c r="A15" s="18">
        <v>9</v>
      </c>
      <c r="B15" s="18" t="s">
        <v>23</v>
      </c>
      <c r="C15" s="18"/>
      <c r="D15" s="19" t="s">
        <v>92</v>
      </c>
      <c r="E15" s="20" t="s">
        <v>85</v>
      </c>
      <c r="F15" s="21" t="s">
        <v>93</v>
      </c>
      <c r="G15" s="22">
        <f t="shared" si="2"/>
        <v>499.98</v>
      </c>
      <c r="H15" s="22">
        <v>499.98</v>
      </c>
      <c r="I15" s="13"/>
      <c r="J15" s="13"/>
      <c r="K15" s="13"/>
      <c r="L15" s="13"/>
      <c r="M15" s="18" t="s">
        <v>94</v>
      </c>
      <c r="N15" s="39" t="s">
        <v>95</v>
      </c>
      <c r="O15" s="40" t="s">
        <v>96</v>
      </c>
      <c r="P15" s="20" t="s">
        <v>30</v>
      </c>
      <c r="Q15" s="18" t="s">
        <v>97</v>
      </c>
      <c r="R15" s="39"/>
    </row>
    <row r="16" ht="153" customHeight="1" spans="1:18">
      <c r="A16" s="18">
        <v>10</v>
      </c>
      <c r="B16" s="18" t="s">
        <v>23</v>
      </c>
      <c r="C16" s="18"/>
      <c r="D16" s="25" t="s">
        <v>98</v>
      </c>
      <c r="E16" s="25" t="s">
        <v>35</v>
      </c>
      <c r="F16" s="26" t="s">
        <v>99</v>
      </c>
      <c r="G16" s="22">
        <f t="shared" si="2"/>
        <v>212.63</v>
      </c>
      <c r="H16" s="22">
        <v>212.63</v>
      </c>
      <c r="I16" s="42"/>
      <c r="J16" s="42"/>
      <c r="K16" s="42"/>
      <c r="L16" s="42"/>
      <c r="M16" s="43" t="s">
        <v>94</v>
      </c>
      <c r="N16" s="44" t="s">
        <v>100</v>
      </c>
      <c r="O16" s="44" t="s">
        <v>101</v>
      </c>
      <c r="P16" s="20" t="s">
        <v>30</v>
      </c>
      <c r="Q16" s="27" t="s">
        <v>102</v>
      </c>
      <c r="R16" s="39"/>
    </row>
    <row r="17" ht="192" customHeight="1" spans="1:18">
      <c r="A17" s="18">
        <v>11</v>
      </c>
      <c r="B17" s="18" t="s">
        <v>103</v>
      </c>
      <c r="C17" s="27" t="s">
        <v>104</v>
      </c>
      <c r="D17" s="23" t="s">
        <v>105</v>
      </c>
      <c r="E17" s="20" t="s">
        <v>85</v>
      </c>
      <c r="F17" s="26" t="s">
        <v>106</v>
      </c>
      <c r="G17" s="22">
        <f t="shared" si="2"/>
        <v>800</v>
      </c>
      <c r="H17" s="22">
        <v>639</v>
      </c>
      <c r="I17" s="13">
        <v>161</v>
      </c>
      <c r="J17" s="13"/>
      <c r="K17" s="13"/>
      <c r="L17" s="13"/>
      <c r="M17" s="18" t="s">
        <v>107</v>
      </c>
      <c r="N17" s="39" t="s">
        <v>108</v>
      </c>
      <c r="O17" s="39" t="s">
        <v>109</v>
      </c>
      <c r="P17" s="25" t="s">
        <v>110</v>
      </c>
      <c r="Q17" s="18" t="s">
        <v>111</v>
      </c>
      <c r="R17" s="39"/>
    </row>
    <row r="18" ht="189" spans="1:18">
      <c r="A18" s="18">
        <v>12</v>
      </c>
      <c r="B18" s="18" t="s">
        <v>51</v>
      </c>
      <c r="C18" s="18" t="s">
        <v>112</v>
      </c>
      <c r="D18" s="19" t="s">
        <v>113</v>
      </c>
      <c r="E18" s="25" t="s">
        <v>35</v>
      </c>
      <c r="F18" s="26" t="s">
        <v>114</v>
      </c>
      <c r="G18" s="22">
        <f t="shared" si="2"/>
        <v>995</v>
      </c>
      <c r="H18" s="28">
        <v>995</v>
      </c>
      <c r="I18" s="13"/>
      <c r="J18" s="13"/>
      <c r="K18" s="13"/>
      <c r="L18" s="13"/>
      <c r="M18" s="18" t="s">
        <v>115</v>
      </c>
      <c r="N18" s="39" t="s">
        <v>116</v>
      </c>
      <c r="O18" s="39" t="s">
        <v>117</v>
      </c>
      <c r="P18" s="25" t="s">
        <v>118</v>
      </c>
      <c r="Q18" s="18" t="s">
        <v>119</v>
      </c>
      <c r="R18" s="39"/>
    </row>
    <row r="19" ht="203" customHeight="1" spans="1:18">
      <c r="A19" s="18">
        <v>13</v>
      </c>
      <c r="B19" s="18" t="s">
        <v>64</v>
      </c>
      <c r="C19" s="18" t="s">
        <v>120</v>
      </c>
      <c r="D19" s="23" t="s">
        <v>121</v>
      </c>
      <c r="E19" s="29" t="s">
        <v>122</v>
      </c>
      <c r="F19" s="26" t="s">
        <v>123</v>
      </c>
      <c r="G19" s="22">
        <f t="shared" si="2"/>
        <v>274</v>
      </c>
      <c r="H19" s="22">
        <v>274</v>
      </c>
      <c r="I19" s="13"/>
      <c r="J19" s="13"/>
      <c r="K19" s="13"/>
      <c r="L19" s="13"/>
      <c r="M19" s="18" t="s">
        <v>124</v>
      </c>
      <c r="N19" s="39" t="s">
        <v>125</v>
      </c>
      <c r="O19" s="39" t="s">
        <v>126</v>
      </c>
      <c r="P19" s="25" t="s">
        <v>71</v>
      </c>
      <c r="Q19" s="18" t="s">
        <v>72</v>
      </c>
      <c r="R19" s="39"/>
    </row>
    <row r="20" ht="148.5" spans="1:18">
      <c r="A20" s="18">
        <v>14</v>
      </c>
      <c r="B20" s="18" t="s">
        <v>82</v>
      </c>
      <c r="C20" s="18" t="s">
        <v>127</v>
      </c>
      <c r="D20" s="19" t="s">
        <v>128</v>
      </c>
      <c r="E20" s="25" t="s">
        <v>129</v>
      </c>
      <c r="F20" s="21" t="s">
        <v>130</v>
      </c>
      <c r="G20" s="22">
        <f t="shared" si="2"/>
        <v>100</v>
      </c>
      <c r="H20" s="22"/>
      <c r="I20" s="13">
        <v>100</v>
      </c>
      <c r="J20" s="13"/>
      <c r="K20" s="13"/>
      <c r="L20" s="13"/>
      <c r="M20" s="18" t="s">
        <v>131</v>
      </c>
      <c r="N20" s="39" t="s">
        <v>132</v>
      </c>
      <c r="O20" s="39" t="s">
        <v>133</v>
      </c>
      <c r="P20" s="20" t="s">
        <v>90</v>
      </c>
      <c r="Q20" s="27" t="s">
        <v>91</v>
      </c>
      <c r="R20" s="39"/>
    </row>
    <row r="21" ht="148.5" spans="1:18">
      <c r="A21" s="18">
        <v>15</v>
      </c>
      <c r="B21" s="18" t="s">
        <v>57</v>
      </c>
      <c r="C21" s="18" t="s">
        <v>134</v>
      </c>
      <c r="D21" s="19" t="s">
        <v>135</v>
      </c>
      <c r="E21" s="25" t="s">
        <v>129</v>
      </c>
      <c r="F21" s="21" t="s">
        <v>136</v>
      </c>
      <c r="G21" s="22">
        <f t="shared" si="2"/>
        <v>140</v>
      </c>
      <c r="H21" s="22"/>
      <c r="I21" s="45">
        <v>70</v>
      </c>
      <c r="J21" s="45"/>
      <c r="K21" s="45">
        <v>70</v>
      </c>
      <c r="L21" s="45"/>
      <c r="M21" s="27" t="s">
        <v>137</v>
      </c>
      <c r="N21" s="40" t="s">
        <v>138</v>
      </c>
      <c r="O21" s="40" t="s">
        <v>139</v>
      </c>
      <c r="P21" s="20" t="s">
        <v>140</v>
      </c>
      <c r="Q21" s="27" t="s">
        <v>141</v>
      </c>
      <c r="R21" s="39"/>
    </row>
    <row r="22" ht="148.5" spans="1:18">
      <c r="A22" s="18">
        <v>16</v>
      </c>
      <c r="B22" s="18" t="s">
        <v>142</v>
      </c>
      <c r="C22" s="18" t="s">
        <v>143</v>
      </c>
      <c r="D22" s="19" t="s">
        <v>144</v>
      </c>
      <c r="E22" s="25" t="s">
        <v>129</v>
      </c>
      <c r="F22" s="21" t="s">
        <v>145</v>
      </c>
      <c r="G22" s="22">
        <f t="shared" si="2"/>
        <v>80</v>
      </c>
      <c r="H22" s="22"/>
      <c r="I22" s="13">
        <v>80</v>
      </c>
      <c r="J22" s="13"/>
      <c r="K22" s="13"/>
      <c r="L22" s="13"/>
      <c r="M22" s="18" t="s">
        <v>146</v>
      </c>
      <c r="N22" s="39" t="s">
        <v>147</v>
      </c>
      <c r="O22" s="39" t="s">
        <v>148</v>
      </c>
      <c r="P22" s="20" t="s">
        <v>149</v>
      </c>
      <c r="Q22" s="27" t="s">
        <v>150</v>
      </c>
      <c r="R22" s="39"/>
    </row>
    <row r="23" ht="162" spans="1:18">
      <c r="A23" s="18">
        <v>17</v>
      </c>
      <c r="B23" s="18" t="s">
        <v>151</v>
      </c>
      <c r="C23" s="18" t="s">
        <v>152</v>
      </c>
      <c r="D23" s="19" t="s">
        <v>153</v>
      </c>
      <c r="E23" s="25" t="s">
        <v>129</v>
      </c>
      <c r="F23" s="21" t="s">
        <v>154</v>
      </c>
      <c r="G23" s="22">
        <f t="shared" si="2"/>
        <v>100</v>
      </c>
      <c r="H23" s="22"/>
      <c r="I23" s="13">
        <v>100</v>
      </c>
      <c r="J23" s="13"/>
      <c r="K23" s="13"/>
      <c r="L23" s="13"/>
      <c r="M23" s="18" t="s">
        <v>155</v>
      </c>
      <c r="N23" s="39" t="s">
        <v>156</v>
      </c>
      <c r="O23" s="39" t="s">
        <v>157</v>
      </c>
      <c r="P23" s="20" t="s">
        <v>158</v>
      </c>
      <c r="Q23" s="18" t="s">
        <v>159</v>
      </c>
      <c r="R23" s="39"/>
    </row>
    <row r="24" ht="67.5" spans="1:18">
      <c r="A24" s="18">
        <v>18</v>
      </c>
      <c r="B24" s="18" t="s">
        <v>103</v>
      </c>
      <c r="C24" s="18" t="s">
        <v>160</v>
      </c>
      <c r="D24" s="19" t="s">
        <v>161</v>
      </c>
      <c r="E24" s="25" t="s">
        <v>129</v>
      </c>
      <c r="F24" s="21" t="s">
        <v>162</v>
      </c>
      <c r="G24" s="22">
        <f t="shared" si="2"/>
        <v>90</v>
      </c>
      <c r="H24" s="22"/>
      <c r="I24" s="13">
        <v>90</v>
      </c>
      <c r="J24" s="13"/>
      <c r="K24" s="13"/>
      <c r="L24" s="13"/>
      <c r="M24" s="18" t="s">
        <v>163</v>
      </c>
      <c r="N24" s="39" t="s">
        <v>164</v>
      </c>
      <c r="O24" s="39" t="s">
        <v>165</v>
      </c>
      <c r="P24" s="20" t="s">
        <v>110</v>
      </c>
      <c r="Q24" s="18" t="s">
        <v>111</v>
      </c>
      <c r="R24" s="39"/>
    </row>
    <row r="25" ht="67.5" spans="1:18">
      <c r="A25" s="18">
        <v>19</v>
      </c>
      <c r="B25" s="18" t="s">
        <v>166</v>
      </c>
      <c r="C25" s="18" t="s">
        <v>167</v>
      </c>
      <c r="D25" s="19" t="s">
        <v>168</v>
      </c>
      <c r="E25" s="25" t="s">
        <v>129</v>
      </c>
      <c r="F25" s="21" t="s">
        <v>169</v>
      </c>
      <c r="G25" s="22">
        <f t="shared" si="2"/>
        <v>500</v>
      </c>
      <c r="H25" s="22"/>
      <c r="I25" s="13">
        <v>500</v>
      </c>
      <c r="J25" s="13"/>
      <c r="K25" s="13"/>
      <c r="L25" s="13"/>
      <c r="M25" s="18" t="s">
        <v>170</v>
      </c>
      <c r="N25" s="39" t="s">
        <v>171</v>
      </c>
      <c r="O25" s="39" t="s">
        <v>172</v>
      </c>
      <c r="P25" s="20" t="s">
        <v>173</v>
      </c>
      <c r="Q25" s="18" t="s">
        <v>174</v>
      </c>
      <c r="R25" s="39"/>
    </row>
    <row r="26" ht="220" customHeight="1" spans="1:18">
      <c r="A26" s="18">
        <v>20</v>
      </c>
      <c r="B26" s="18" t="s">
        <v>73</v>
      </c>
      <c r="C26" s="18" t="s">
        <v>175</v>
      </c>
      <c r="D26" s="19" t="s">
        <v>176</v>
      </c>
      <c r="E26" s="25" t="s">
        <v>129</v>
      </c>
      <c r="F26" s="21" t="s">
        <v>177</v>
      </c>
      <c r="G26" s="22">
        <f t="shared" si="2"/>
        <v>120</v>
      </c>
      <c r="H26" s="22"/>
      <c r="I26" s="13">
        <v>120</v>
      </c>
      <c r="J26" s="13"/>
      <c r="K26" s="13"/>
      <c r="L26" s="13"/>
      <c r="M26" s="18" t="s">
        <v>178</v>
      </c>
      <c r="N26" s="39" t="s">
        <v>179</v>
      </c>
      <c r="O26" s="39" t="s">
        <v>180</v>
      </c>
      <c r="P26" s="20" t="s">
        <v>80</v>
      </c>
      <c r="Q26" s="18"/>
      <c r="R26" s="39"/>
    </row>
    <row r="27" ht="81" spans="1:18">
      <c r="A27" s="18">
        <v>21</v>
      </c>
      <c r="B27" s="18" t="s">
        <v>181</v>
      </c>
      <c r="C27" s="18" t="s">
        <v>182</v>
      </c>
      <c r="D27" s="19" t="s">
        <v>183</v>
      </c>
      <c r="E27" s="25" t="s">
        <v>129</v>
      </c>
      <c r="F27" s="21" t="s">
        <v>184</v>
      </c>
      <c r="G27" s="22">
        <f t="shared" si="2"/>
        <v>80</v>
      </c>
      <c r="H27" s="22"/>
      <c r="I27" s="13">
        <v>80</v>
      </c>
      <c r="J27" s="13"/>
      <c r="K27" s="13"/>
      <c r="L27" s="13"/>
      <c r="M27" s="18" t="s">
        <v>185</v>
      </c>
      <c r="N27" s="39" t="s">
        <v>186</v>
      </c>
      <c r="O27" s="39" t="s">
        <v>187</v>
      </c>
      <c r="P27" s="20" t="s">
        <v>188</v>
      </c>
      <c r="Q27" s="18" t="s">
        <v>189</v>
      </c>
      <c r="R27" s="39"/>
    </row>
    <row r="28" ht="134" customHeight="1" spans="1:18">
      <c r="A28" s="18">
        <v>22</v>
      </c>
      <c r="B28" s="18" t="s">
        <v>32</v>
      </c>
      <c r="C28" s="18" t="s">
        <v>33</v>
      </c>
      <c r="D28" s="19" t="s">
        <v>190</v>
      </c>
      <c r="E28" s="25" t="s">
        <v>129</v>
      </c>
      <c r="F28" s="21" t="s">
        <v>191</v>
      </c>
      <c r="G28" s="22">
        <f t="shared" si="2"/>
        <v>80</v>
      </c>
      <c r="H28" s="22"/>
      <c r="I28" s="13">
        <v>80</v>
      </c>
      <c r="J28" s="13"/>
      <c r="K28" s="13"/>
      <c r="L28" s="13"/>
      <c r="M28" s="18" t="s">
        <v>192</v>
      </c>
      <c r="N28" s="39" t="s">
        <v>193</v>
      </c>
      <c r="O28" s="39" t="s">
        <v>194</v>
      </c>
      <c r="P28" s="20" t="s">
        <v>40</v>
      </c>
      <c r="Q28" s="18" t="s">
        <v>41</v>
      </c>
      <c r="R28" s="39"/>
    </row>
    <row r="29" ht="184" customHeight="1" spans="1:18">
      <c r="A29" s="18">
        <v>23</v>
      </c>
      <c r="B29" s="18" t="s">
        <v>51</v>
      </c>
      <c r="C29" s="18" t="s">
        <v>195</v>
      </c>
      <c r="D29" s="19" t="s">
        <v>196</v>
      </c>
      <c r="E29" s="25" t="s">
        <v>129</v>
      </c>
      <c r="F29" s="21" t="s">
        <v>197</v>
      </c>
      <c r="G29" s="22">
        <f t="shared" si="2"/>
        <v>195</v>
      </c>
      <c r="H29" s="22"/>
      <c r="I29" s="13">
        <v>195</v>
      </c>
      <c r="J29" s="13"/>
      <c r="K29" s="13"/>
      <c r="L29" s="13"/>
      <c r="M29" s="18" t="s">
        <v>198</v>
      </c>
      <c r="N29" s="39" t="s">
        <v>199</v>
      </c>
      <c r="O29" s="46" t="s">
        <v>200</v>
      </c>
      <c r="P29" s="20" t="s">
        <v>118</v>
      </c>
      <c r="Q29" s="18" t="s">
        <v>119</v>
      </c>
      <c r="R29" s="39"/>
    </row>
    <row r="30" ht="190" customHeight="1" spans="1:18">
      <c r="A30" s="18">
        <v>24</v>
      </c>
      <c r="B30" s="18" t="s">
        <v>82</v>
      </c>
      <c r="C30" s="18" t="s">
        <v>201</v>
      </c>
      <c r="D30" s="30" t="s">
        <v>202</v>
      </c>
      <c r="E30" s="25" t="s">
        <v>203</v>
      </c>
      <c r="F30" s="21" t="s">
        <v>204</v>
      </c>
      <c r="G30" s="22">
        <f t="shared" si="2"/>
        <v>534</v>
      </c>
      <c r="H30" s="22"/>
      <c r="I30" s="13">
        <v>534</v>
      </c>
      <c r="J30" s="13"/>
      <c r="K30" s="13"/>
      <c r="L30" s="13"/>
      <c r="M30" s="18" t="s">
        <v>205</v>
      </c>
      <c r="N30" s="21" t="s">
        <v>204</v>
      </c>
      <c r="O30" s="39" t="s">
        <v>206</v>
      </c>
      <c r="P30" s="20" t="s">
        <v>90</v>
      </c>
      <c r="Q30" s="27" t="s">
        <v>91</v>
      </c>
      <c r="R30" s="39"/>
    </row>
    <row r="31" s="2" customFormat="1" ht="29" customHeight="1" spans="1:18">
      <c r="A31" s="14" t="s">
        <v>207</v>
      </c>
      <c r="B31" s="14"/>
      <c r="C31" s="14"/>
      <c r="D31" s="15"/>
      <c r="E31" s="16"/>
      <c r="F31" s="31"/>
      <c r="G31" s="32">
        <f t="shared" ref="G31:L31" si="3">SUM(G32:G33)</f>
        <v>1415.17</v>
      </c>
      <c r="H31" s="32">
        <f t="shared" si="3"/>
        <v>1415.17</v>
      </c>
      <c r="I31" s="32">
        <f t="shared" si="3"/>
        <v>0</v>
      </c>
      <c r="J31" s="32">
        <f t="shared" si="3"/>
        <v>0</v>
      </c>
      <c r="K31" s="32">
        <f t="shared" si="3"/>
        <v>0</v>
      </c>
      <c r="L31" s="32">
        <f t="shared" si="3"/>
        <v>0</v>
      </c>
      <c r="M31" s="15"/>
      <c r="N31" s="16"/>
      <c r="O31" s="16"/>
      <c r="P31" s="16"/>
      <c r="Q31" s="15"/>
      <c r="R31" s="16"/>
    </row>
    <row r="32" ht="121.5" spans="1:18">
      <c r="A32" s="18">
        <v>25</v>
      </c>
      <c r="B32" s="18" t="s">
        <v>23</v>
      </c>
      <c r="C32" s="18"/>
      <c r="D32" s="23" t="s">
        <v>208</v>
      </c>
      <c r="E32" s="25" t="s">
        <v>209</v>
      </c>
      <c r="F32" s="24" t="s">
        <v>210</v>
      </c>
      <c r="G32" s="22">
        <f>SUM(H32:L32)</f>
        <v>959.92</v>
      </c>
      <c r="H32" s="33">
        <v>959.92</v>
      </c>
      <c r="I32" s="13"/>
      <c r="J32" s="13"/>
      <c r="K32" s="13"/>
      <c r="L32" s="13"/>
      <c r="M32" s="18" t="s">
        <v>211</v>
      </c>
      <c r="N32" s="39" t="s">
        <v>212</v>
      </c>
      <c r="O32" s="39"/>
      <c r="P32" s="25" t="s">
        <v>213</v>
      </c>
      <c r="Q32" s="18" t="s">
        <v>214</v>
      </c>
      <c r="R32" s="39"/>
    </row>
    <row r="33" ht="67.5" spans="1:18">
      <c r="A33" s="18">
        <v>26</v>
      </c>
      <c r="B33" s="18" t="s">
        <v>23</v>
      </c>
      <c r="C33" s="18"/>
      <c r="D33" s="34" t="s">
        <v>215</v>
      </c>
      <c r="E33" s="25" t="s">
        <v>216</v>
      </c>
      <c r="F33" s="24" t="s">
        <v>217</v>
      </c>
      <c r="G33" s="22">
        <f>SUM(H33:L33)</f>
        <v>455.25</v>
      </c>
      <c r="H33" s="33">
        <v>455.25</v>
      </c>
      <c r="I33" s="13"/>
      <c r="J33" s="13"/>
      <c r="K33" s="13"/>
      <c r="L33" s="13"/>
      <c r="M33" s="18" t="s">
        <v>211</v>
      </c>
      <c r="N33" s="39" t="s">
        <v>218</v>
      </c>
      <c r="O33" s="39"/>
      <c r="P33" s="25" t="s">
        <v>213</v>
      </c>
      <c r="Q33" s="18" t="s">
        <v>214</v>
      </c>
      <c r="R33" s="39"/>
    </row>
    <row r="34" s="2" customFormat="1" spans="1:18">
      <c r="A34" s="14" t="s">
        <v>219</v>
      </c>
      <c r="B34" s="14"/>
      <c r="C34" s="14"/>
      <c r="D34" s="15"/>
      <c r="E34" s="16"/>
      <c r="F34" s="31"/>
      <c r="G34" s="32">
        <f t="shared" ref="G34:L34" si="4">SUM(G35:G39)</f>
        <v>2871.97</v>
      </c>
      <c r="H34" s="32">
        <f t="shared" si="4"/>
        <v>1230.97</v>
      </c>
      <c r="I34" s="32">
        <f t="shared" si="4"/>
        <v>1641</v>
      </c>
      <c r="J34" s="32">
        <f t="shared" si="4"/>
        <v>0</v>
      </c>
      <c r="K34" s="32">
        <f t="shared" si="4"/>
        <v>0</v>
      </c>
      <c r="L34" s="32">
        <f t="shared" si="4"/>
        <v>0</v>
      </c>
      <c r="M34" s="15"/>
      <c r="N34" s="16"/>
      <c r="O34" s="16"/>
      <c r="P34" s="16"/>
      <c r="Q34" s="15"/>
      <c r="R34" s="16"/>
    </row>
    <row r="35" ht="138" customHeight="1" spans="1:18">
      <c r="A35" s="18">
        <v>27</v>
      </c>
      <c r="B35" s="18" t="s">
        <v>23</v>
      </c>
      <c r="C35" s="18"/>
      <c r="D35" s="23" t="s">
        <v>220</v>
      </c>
      <c r="E35" s="25" t="s">
        <v>221</v>
      </c>
      <c r="F35" s="24" t="s">
        <v>222</v>
      </c>
      <c r="G35" s="22">
        <f>SUM(H35:L35)</f>
        <v>2019.97</v>
      </c>
      <c r="H35" s="33">
        <v>563.97</v>
      </c>
      <c r="I35" s="45">
        <v>1456</v>
      </c>
      <c r="J35" s="45"/>
      <c r="K35" s="45"/>
      <c r="L35" s="45"/>
      <c r="M35" s="27" t="s">
        <v>223</v>
      </c>
      <c r="N35" s="40" t="s">
        <v>224</v>
      </c>
      <c r="O35" s="39"/>
      <c r="P35" s="20" t="s">
        <v>30</v>
      </c>
      <c r="Q35" s="20" t="s">
        <v>225</v>
      </c>
      <c r="R35" s="39"/>
    </row>
    <row r="36" ht="175.5" spans="1:18">
      <c r="A36" s="18">
        <v>28</v>
      </c>
      <c r="B36" s="18" t="s">
        <v>51</v>
      </c>
      <c r="C36" s="18" t="s">
        <v>226</v>
      </c>
      <c r="D36" s="23" t="s">
        <v>227</v>
      </c>
      <c r="E36" s="25" t="s">
        <v>221</v>
      </c>
      <c r="F36" s="26" t="s">
        <v>228</v>
      </c>
      <c r="G36" s="22">
        <f>SUM(H36:L36)</f>
        <v>100</v>
      </c>
      <c r="H36" s="22">
        <v>100</v>
      </c>
      <c r="I36" s="13"/>
      <c r="J36" s="13"/>
      <c r="K36" s="13"/>
      <c r="L36" s="13"/>
      <c r="M36" s="18" t="s">
        <v>229</v>
      </c>
      <c r="N36" s="39" t="s">
        <v>230</v>
      </c>
      <c r="O36" s="39"/>
      <c r="P36" s="25" t="s">
        <v>118</v>
      </c>
      <c r="Q36" s="18" t="s">
        <v>119</v>
      </c>
      <c r="R36" s="39"/>
    </row>
    <row r="37" ht="121.5" spans="1:18">
      <c r="A37" s="18">
        <v>29</v>
      </c>
      <c r="B37" s="18" t="s">
        <v>51</v>
      </c>
      <c r="C37" s="18" t="s">
        <v>231</v>
      </c>
      <c r="D37" s="23" t="s">
        <v>232</v>
      </c>
      <c r="E37" s="25" t="s">
        <v>221</v>
      </c>
      <c r="F37" s="26" t="s">
        <v>233</v>
      </c>
      <c r="G37" s="22">
        <f>SUM(H37:L37)</f>
        <v>200</v>
      </c>
      <c r="H37" s="22">
        <v>115</v>
      </c>
      <c r="I37" s="13">
        <v>85</v>
      </c>
      <c r="J37" s="13"/>
      <c r="K37" s="13"/>
      <c r="L37" s="13"/>
      <c r="M37" s="18" t="s">
        <v>234</v>
      </c>
      <c r="N37" s="39" t="s">
        <v>235</v>
      </c>
      <c r="O37" s="39"/>
      <c r="P37" s="25" t="s">
        <v>118</v>
      </c>
      <c r="Q37" s="18" t="s">
        <v>119</v>
      </c>
      <c r="R37" s="39"/>
    </row>
    <row r="38" ht="175.5" spans="1:18">
      <c r="A38" s="18">
        <v>30</v>
      </c>
      <c r="B38" s="18" t="s">
        <v>236</v>
      </c>
      <c r="C38" s="18"/>
      <c r="D38" s="19" t="s">
        <v>237</v>
      </c>
      <c r="E38" s="20" t="s">
        <v>238</v>
      </c>
      <c r="F38" s="26" t="s">
        <v>239</v>
      </c>
      <c r="G38" s="22">
        <f>SUM(H38:L38)</f>
        <v>250</v>
      </c>
      <c r="H38" s="22">
        <v>250</v>
      </c>
      <c r="I38" s="13" t="s">
        <v>240</v>
      </c>
      <c r="J38" s="13" t="s">
        <v>240</v>
      </c>
      <c r="K38" s="13" t="s">
        <v>240</v>
      </c>
      <c r="L38" s="13" t="s">
        <v>240</v>
      </c>
      <c r="M38" s="18" t="s">
        <v>241</v>
      </c>
      <c r="N38" s="39" t="s">
        <v>242</v>
      </c>
      <c r="O38" s="39"/>
      <c r="P38" s="20" t="s">
        <v>243</v>
      </c>
      <c r="Q38" s="27" t="s">
        <v>244</v>
      </c>
      <c r="R38" s="39"/>
    </row>
    <row r="39" ht="121.5" spans="1:18">
      <c r="A39" s="18">
        <v>31</v>
      </c>
      <c r="B39" s="25" t="s">
        <v>64</v>
      </c>
      <c r="C39" s="25" t="s">
        <v>245</v>
      </c>
      <c r="D39" s="23" t="s">
        <v>246</v>
      </c>
      <c r="E39" s="25" t="s">
        <v>247</v>
      </c>
      <c r="F39" s="26" t="s">
        <v>248</v>
      </c>
      <c r="G39" s="22">
        <f>SUM(H39:L39)</f>
        <v>302</v>
      </c>
      <c r="H39" s="33">
        <v>202</v>
      </c>
      <c r="I39" s="22">
        <v>100</v>
      </c>
      <c r="J39" s="22" t="s">
        <v>249</v>
      </c>
      <c r="K39" s="22" t="s">
        <v>249</v>
      </c>
      <c r="L39" s="22" t="s">
        <v>249</v>
      </c>
      <c r="M39" s="25" t="s">
        <v>250</v>
      </c>
      <c r="N39" s="26" t="s">
        <v>251</v>
      </c>
      <c r="O39" s="25"/>
      <c r="P39" s="25" t="s">
        <v>252</v>
      </c>
      <c r="Q39" s="25" t="s">
        <v>253</v>
      </c>
      <c r="R39" s="39"/>
    </row>
    <row r="40" s="2" customFormat="1" ht="32" customHeight="1" spans="1:18">
      <c r="A40" s="14" t="s">
        <v>254</v>
      </c>
      <c r="B40" s="14"/>
      <c r="C40" s="14"/>
      <c r="D40" s="15"/>
      <c r="E40" s="16"/>
      <c r="F40" s="31"/>
      <c r="G40" s="32">
        <f t="shared" ref="G40:L40" si="5">SUM(G41)</f>
        <v>42.6514</v>
      </c>
      <c r="H40" s="32">
        <f t="shared" si="5"/>
        <v>42.6514</v>
      </c>
      <c r="I40" s="32">
        <f t="shared" si="5"/>
        <v>0</v>
      </c>
      <c r="J40" s="32">
        <f t="shared" si="5"/>
        <v>0</v>
      </c>
      <c r="K40" s="32">
        <f t="shared" si="5"/>
        <v>0</v>
      </c>
      <c r="L40" s="32">
        <f t="shared" si="5"/>
        <v>0</v>
      </c>
      <c r="M40" s="15"/>
      <c r="N40" s="16"/>
      <c r="O40" s="16"/>
      <c r="P40" s="16"/>
      <c r="Q40" s="15"/>
      <c r="R40" s="16"/>
    </row>
    <row r="41" ht="135" spans="1:18">
      <c r="A41" s="18">
        <v>32</v>
      </c>
      <c r="B41" s="27" t="s">
        <v>255</v>
      </c>
      <c r="C41" s="27" t="s">
        <v>256</v>
      </c>
      <c r="D41" s="23" t="s">
        <v>257</v>
      </c>
      <c r="E41" s="25" t="s">
        <v>258</v>
      </c>
      <c r="F41" s="26" t="s">
        <v>259</v>
      </c>
      <c r="G41" s="22">
        <f>SUM(H41:L41)</f>
        <v>42.6514</v>
      </c>
      <c r="H41" s="22">
        <v>42.6514</v>
      </c>
      <c r="I41" s="45"/>
      <c r="J41" s="45"/>
      <c r="K41" s="45"/>
      <c r="L41" s="45"/>
      <c r="M41" s="27" t="s">
        <v>260</v>
      </c>
      <c r="N41" s="40" t="s">
        <v>261</v>
      </c>
      <c r="O41" s="40"/>
      <c r="P41" s="25" t="s">
        <v>262</v>
      </c>
      <c r="Q41" s="27" t="s">
        <v>263</v>
      </c>
      <c r="R41" s="39"/>
    </row>
    <row r="42" s="2" customFormat="1" ht="27" customHeight="1" spans="1:18">
      <c r="A42" s="14" t="s">
        <v>264</v>
      </c>
      <c r="B42" s="14"/>
      <c r="C42" s="14"/>
      <c r="D42" s="15"/>
      <c r="E42" s="16"/>
      <c r="F42" s="31"/>
      <c r="G42" s="32">
        <f t="shared" ref="G42:L42" si="6">SUM(G43)</f>
        <v>420.25</v>
      </c>
      <c r="H42" s="32">
        <f t="shared" si="6"/>
        <v>420.25</v>
      </c>
      <c r="I42" s="32">
        <f t="shared" si="6"/>
        <v>0</v>
      </c>
      <c r="J42" s="32">
        <f t="shared" si="6"/>
        <v>0</v>
      </c>
      <c r="K42" s="32">
        <f t="shared" si="6"/>
        <v>0</v>
      </c>
      <c r="L42" s="32">
        <f t="shared" si="6"/>
        <v>0</v>
      </c>
      <c r="M42" s="15"/>
      <c r="N42" s="16"/>
      <c r="O42" s="16"/>
      <c r="P42" s="16"/>
      <c r="Q42" s="15"/>
      <c r="R42" s="16"/>
    </row>
    <row r="43" ht="135" spans="1:18">
      <c r="A43" s="18">
        <v>33</v>
      </c>
      <c r="B43" s="18" t="s">
        <v>23</v>
      </c>
      <c r="C43" s="18"/>
      <c r="D43" s="23" t="s">
        <v>265</v>
      </c>
      <c r="E43" s="25" t="s">
        <v>266</v>
      </c>
      <c r="F43" s="24" t="s">
        <v>267</v>
      </c>
      <c r="G43" s="22">
        <f>SUM(H43:L43)</f>
        <v>420.25</v>
      </c>
      <c r="H43" s="33">
        <v>420.25</v>
      </c>
      <c r="I43" s="13"/>
      <c r="J43" s="13"/>
      <c r="K43" s="13"/>
      <c r="L43" s="13"/>
      <c r="M43" s="18" t="s">
        <v>27</v>
      </c>
      <c r="N43" s="39" t="s">
        <v>268</v>
      </c>
      <c r="O43" s="39"/>
      <c r="P43" s="20" t="s">
        <v>30</v>
      </c>
      <c r="Q43" s="18" t="s">
        <v>269</v>
      </c>
      <c r="R43" s="39"/>
    </row>
    <row r="44" s="2" customFormat="1" ht="26" customHeight="1" spans="1:18">
      <c r="A44" s="14" t="s">
        <v>270</v>
      </c>
      <c r="B44" s="14"/>
      <c r="C44" s="14"/>
      <c r="D44" s="15"/>
      <c r="E44" s="16"/>
      <c r="F44" s="31"/>
      <c r="G44" s="32">
        <f t="shared" ref="G44:L44" si="7">SUM(G45)</f>
        <v>766</v>
      </c>
      <c r="H44" s="32">
        <f t="shared" si="7"/>
        <v>606</v>
      </c>
      <c r="I44" s="32">
        <f t="shared" si="7"/>
        <v>160</v>
      </c>
      <c r="J44" s="32">
        <f t="shared" si="7"/>
        <v>0</v>
      </c>
      <c r="K44" s="32">
        <f t="shared" si="7"/>
        <v>0</v>
      </c>
      <c r="L44" s="32">
        <f t="shared" si="7"/>
        <v>0</v>
      </c>
      <c r="M44" s="15"/>
      <c r="N44" s="16"/>
      <c r="O44" s="16"/>
      <c r="P44" s="16"/>
      <c r="Q44" s="15"/>
      <c r="R44" s="16"/>
    </row>
    <row r="45" ht="408" customHeight="1" spans="1:18">
      <c r="A45" s="18">
        <v>34</v>
      </c>
      <c r="B45" s="23" t="s">
        <v>271</v>
      </c>
      <c r="C45" s="23" t="s">
        <v>272</v>
      </c>
      <c r="D45" s="23" t="s">
        <v>273</v>
      </c>
      <c r="E45" s="23" t="s">
        <v>274</v>
      </c>
      <c r="F45" s="35" t="s">
        <v>275</v>
      </c>
      <c r="G45" s="23">
        <f>SUM(H45:L45)</f>
        <v>766</v>
      </c>
      <c r="H45" s="23">
        <v>606</v>
      </c>
      <c r="I45" s="23">
        <v>160</v>
      </c>
      <c r="J45" s="23"/>
      <c r="K45" s="23"/>
      <c r="L45" s="23"/>
      <c r="M45" s="23" t="s">
        <v>276</v>
      </c>
      <c r="N45" s="47" t="s">
        <v>277</v>
      </c>
      <c r="O45" s="47"/>
      <c r="P45" s="25" t="s">
        <v>278</v>
      </c>
      <c r="Q45" s="25" t="s">
        <v>279</v>
      </c>
      <c r="R45" s="12"/>
    </row>
    <row r="46" customHeight="1" spans="1:6">
      <c r="A46"/>
      <c r="D46"/>
      <c r="F46" s="36"/>
    </row>
    <row r="47" customHeight="1" spans="1:6">
      <c r="A47"/>
      <c r="D47"/>
      <c r="F47" s="36"/>
    </row>
    <row r="48" spans="1:6">
      <c r="A48"/>
      <c r="D48"/>
      <c r="F48" s="36"/>
    </row>
  </sheetData>
  <mergeCells count="23">
    <mergeCell ref="A1:R1"/>
    <mergeCell ref="P2:Q2"/>
    <mergeCell ref="H3:L3"/>
    <mergeCell ref="A5:F5"/>
    <mergeCell ref="A6:C6"/>
    <mergeCell ref="A31:C31"/>
    <mergeCell ref="A34:C34"/>
    <mergeCell ref="A40:C40"/>
    <mergeCell ref="A42:C42"/>
    <mergeCell ref="A44:C44"/>
    <mergeCell ref="A3:A4"/>
    <mergeCell ref="B3:B4"/>
    <mergeCell ref="C3:C4"/>
    <mergeCell ref="D3:D4"/>
    <mergeCell ref="E3:E4"/>
    <mergeCell ref="F3:F4"/>
    <mergeCell ref="G3:G4"/>
    <mergeCell ref="M3:M4"/>
    <mergeCell ref="N3:N4"/>
    <mergeCell ref="O3:O4"/>
    <mergeCell ref="P3:P4"/>
    <mergeCell ref="Q3:Q4"/>
    <mergeCell ref="R3:R4"/>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蒙永银</cp:lastModifiedBy>
  <dcterms:created xsi:type="dcterms:W3CDTF">2023-05-12T11:15:00Z</dcterms:created>
  <dcterms:modified xsi:type="dcterms:W3CDTF">2024-12-26T07:15:48Z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2052-11.8.2.12309</vt:lpwstr>
  </property>
  <property fmtid="{D5CDD505-2E9C-101B-9397-08002B2CF9AE}" pid="3" name="KSOReadingLayout">
    <vt:bool>true</vt:bool>
  </property>
  <property fmtid="{D5CDD505-2E9C-101B-9397-08002B2CF9AE}" pid="4" name="ICV">
    <vt:lpwstr>22955382494B42078AA07E6DE9AD0835_12</vt:lpwstr>
  </property>
</Properties>
</file>