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bookViews>
  <sheets>
    <sheet name="衔接资金项目申报表" sheetId="1" r:id="rId1"/>
  </sheets>
  <definedNames>
    <definedName name="_xlnm._FilterDatabase" localSheetId="0" hidden="1">衔接资金项目申报表!$A$4:$W$49</definedName>
    <definedName name="_xlnm.Print_Titles" localSheetId="0">衔接资金项目申报表!$3:$4</definedName>
  </definedNames>
  <calcPr calcId="144525"/>
</workbook>
</file>

<file path=xl/sharedStrings.xml><?xml version="1.0" encoding="utf-8"?>
<sst xmlns="http://schemas.openxmlformats.org/spreadsheetml/2006/main" count="677" uniqueCount="314">
  <si>
    <t>附  件</t>
  </si>
  <si>
    <t>砚山县2025年度巩固拓展脱贫攻坚成果和乡村振兴项目库入库项目申报表</t>
  </si>
  <si>
    <t>序号</t>
  </si>
  <si>
    <t>项目类型</t>
  </si>
  <si>
    <t>二级项目类型</t>
  </si>
  <si>
    <t>项目子类型</t>
  </si>
  <si>
    <t>项目名称</t>
  </si>
  <si>
    <t>项目地点</t>
  </si>
  <si>
    <t>项目投资概算</t>
  </si>
  <si>
    <t>项目建设内容摘要</t>
  </si>
  <si>
    <t>项目绩效目标
（总体目标）</t>
  </si>
  <si>
    <t>规划年度</t>
  </si>
  <si>
    <t>年度资金总额
（计划）</t>
  </si>
  <si>
    <t>联农带农机制</t>
  </si>
  <si>
    <t>预计受益人数</t>
  </si>
  <si>
    <t>是否到户项目</t>
  </si>
  <si>
    <t>是否易地搬迁后扶项目</t>
  </si>
  <si>
    <t>是否劳动密集型产业</t>
  </si>
  <si>
    <t>项目负责人</t>
  </si>
  <si>
    <t>项目实施单位</t>
  </si>
  <si>
    <t>项目主管部门</t>
  </si>
  <si>
    <t>是否纳入年度实施计划</t>
  </si>
  <si>
    <t>备注</t>
  </si>
  <si>
    <t>乡镇</t>
  </si>
  <si>
    <t>村</t>
  </si>
  <si>
    <t>中央财政衔接资金</t>
  </si>
  <si>
    <t>其他资金</t>
  </si>
  <si>
    <t>2025年项目库计划项目39个，计划总投入15274.5万元，产业项目27个投入9255万元，占60.59%。</t>
  </si>
  <si>
    <t>一、产业发展</t>
  </si>
  <si>
    <t>产业发展</t>
  </si>
  <si>
    <t>金融保险配套项目</t>
  </si>
  <si>
    <t>小额贷款贴息</t>
  </si>
  <si>
    <t>砚山县2024年脱贫人口小额信贷项目</t>
  </si>
  <si>
    <r>
      <rPr>
        <sz val="12"/>
        <rFont val="宋体"/>
        <charset val="0"/>
      </rPr>
      <t>10</t>
    </r>
    <r>
      <rPr>
        <sz val="12"/>
        <rFont val="宋体"/>
        <charset val="134"/>
      </rPr>
      <t>个乡镇</t>
    </r>
  </si>
  <si>
    <t>计划对全县2300多户获得小额信贷的脱贫户、边缘易致贫户进行贷款全额贴息，贴息资金根据放贷资金据实发生。</t>
  </si>
  <si>
    <t>通过小额信贷贴息，提升脱贫户和监测户贷款积极性，通过获得小额贴息贷款发展产业，增加经营性收入，巩固脱贫成果。</t>
  </si>
  <si>
    <t>2025年</t>
  </si>
  <si>
    <t>农户获得小额贷款，带动农户自行发展产业增收。</t>
  </si>
  <si>
    <t>是</t>
  </si>
  <si>
    <t>否</t>
  </si>
  <si>
    <t>芶国艳</t>
  </si>
  <si>
    <t>砚山县农业农村和科学技术局</t>
  </si>
  <si>
    <t>生产项目</t>
  </si>
  <si>
    <t>养殖业基地</t>
  </si>
  <si>
    <t>阿舍乡集中养殖点基础设施建设项目</t>
  </si>
  <si>
    <t>阿舍乡</t>
  </si>
  <si>
    <t>阿舍新寨、黑山村</t>
  </si>
  <si>
    <t>鲁都克村委会黑山村养殖点：牛舍场地硬化及标准圈舍建设、管理用房、饲料用房、厂区道路硬化等。黑山全村牛存栏490头。
（二）阿舍村委会新寨村养殖点：标准圈舍建设、配套设施建设等。新寨全村牛存栏200头。</t>
  </si>
  <si>
    <t>集中养殖区可以推动养殖业的规模化、专业化和现代化发展，提高养殖效率和产品质量，增强产业竞争力。同时，还可以促进养殖与加工、销售等环节的融合，延长产业链，提高附加值。为推动“散养规模大”“基础设施条件落后”地区探索集中化养殖产业发展起到引领示范作用，巩固拓展脱贫攻坚成果，增加农户经济收入。</t>
  </si>
  <si>
    <t>增强农户饲养积极性，促进农户增收。通过实施项目补助有效激发养殖场（户）饲养肉牛的积极性，促进基础肉牛种群数量增加，增强肉牛产业发展后劲，项目涉及2个村小组受益群众249户1153人（其中脱贫户21户98人，监测户7户33人），年可新增出栏肉牛158头，可为群众年增加收入126万元，人均增加收入1100元。</t>
  </si>
  <si>
    <t>谢俊</t>
  </si>
  <si>
    <t>阿舍乡人民政府</t>
  </si>
  <si>
    <t>加工流通项目</t>
  </si>
  <si>
    <t>加工业</t>
  </si>
  <si>
    <t>稼依镇新寨村委会制冰厂建设项目</t>
  </si>
  <si>
    <t>稼依镇</t>
  </si>
  <si>
    <t>新寨村委会</t>
  </si>
  <si>
    <t>1.新建冷库4座，每座冷库长18米、宽16米、高5米，占地600平方米，库容积≥500立方米，含库体保温、制冷系统、连接管道、电力设施等部分的安装。
2.冷库配套地面硬化4200平方米。
3.制冰机13台，含管道、材料等。</t>
  </si>
  <si>
    <t>通过建设新寨村制冰厂及附属设施建设，一是实现全县无制冰厂零突破，可以为蔬菜、辣椒、生姜、鲜食玉米等农产品的保险贮藏提供原材料便利，延长农产品销售周期，降低农产品损耗，保障农民工收益；二是促进农业产业化发展，为全县乃至全州农产品加工企业提供制冰服务，推动全县农村经济发展。</t>
  </si>
  <si>
    <t>1.建设制冰厂，可为农产品企业提供保险原材料服务，降低农产品运输过程中的损耗，增加农民、企业收入。
2.为农村提供就业岗位，制冰厂的建立，可以提供人10-30人的就业岗位，增加群众收入。
3.制冰厂的建立，可以实现全镇9个村（社区）每个村社每年集体经济增加3-6万的收入。</t>
  </si>
  <si>
    <t>谭景业</t>
  </si>
  <si>
    <t>稼依镇人民政府</t>
  </si>
  <si>
    <t>农产品仓储保鲜冷链基础设施建设</t>
  </si>
  <si>
    <t>稼依镇大稼依社区冷库及附属设施建设项目</t>
  </si>
  <si>
    <t>大稼依社区</t>
  </si>
  <si>
    <t>1.新建冷库4座，每座冷库长18米、宽16米、高9米，占地288平方米，储藏量500t，库容积≥2500立方米，含库体保温、制冷系统、连接管道、电力设施等部分的安装。
2.冷库配套地面硬化4000平方米。</t>
  </si>
  <si>
    <t>通过建设大稼依社区冷库及附属设施，一是实现当地蔬菜、辣椒、生姜等农产品的保鲜贮藏，延长农产品的销售周期，降低农产品损耗，保障农民收益。二是调节农产品市场供需平衡，在农产品丰收时储存，淡季时投放市场，稳定农产品价格，避免因季节性过剩而导致的损失。三是提升农产品附加值，为农产品的深加工和分级包装等提供适宜环境。四是促进农业产业化发展，吸引更多企业参与农产品流通和加工，推动农村经济发展。五是增强农产品的市场竞争力，确保农产品在跨区域销售中保持良好品质，拓宽销售渠道。</t>
  </si>
  <si>
    <r>
      <rPr>
        <sz val="12"/>
        <rFont val="宋体"/>
        <charset val="134"/>
      </rPr>
      <t>1.建设冷库项目可提供冷藏服务，收购农民的农产品进行冷藏保鲜，提高农产品售价，增加农民收入。
2.为农民提供农产品预冷、贮藏等服务，降低农民产后损失。3.在冷库运营中，招聘农民参与装卸、管理等工作，增加农民就业机会。与农民合作社、种植大户等合作，建立稳定的农产品供应渠道，保障冷库货源。
4.开展农产品保鲜技术培训，指导农民科学贮藏农产品。同时，冷库可带动周边运输、包装等产业发展，间接为农民创造更多增收途径，实现冷库与农民的互利共赢。</t>
    </r>
    <r>
      <rPr>
        <sz val="12"/>
        <rFont val="Times New Roman"/>
        <charset val="134"/>
      </rPr>
      <t>‌</t>
    </r>
  </si>
  <si>
    <t>新型农村集体经济发展项目</t>
  </si>
  <si>
    <t>维摩乡空心山龙潭至壮大村集体经济蓝莓基地引水灌溉工程项目</t>
  </si>
  <si>
    <t>维摩乡</t>
  </si>
  <si>
    <t>维摩、倮可腻、炭房、幕菲勒</t>
  </si>
  <si>
    <t>新建维摩村空心山龙潭至幕菲勒壮大村集体经济蓝莓基地输水管道，管道全程长18公里，管道材料采用200mm镀锌管，并建设加压泵一台。</t>
  </si>
  <si>
    <t>通过引水灌溉工程项目的实施，增加了基础设施投入，有利于提高生产效率，提升农业的产出水平，使农业总量显著增、农业综合生产能力和经济效益显著提高。为下一步推进当地农村土地流转打下良好基础，促使当地农业产业向规模化发展。项目收益金将稳定有效促进项目村实现增收，项目辐射的10个村委会（社区）每年可增加村集体经济收益20000元以上。</t>
  </si>
  <si>
    <t>10个村集体得到分红收益，每年收入20000元以上。</t>
  </si>
  <si>
    <t>田文俊</t>
  </si>
  <si>
    <t>维摩乡人民政府</t>
  </si>
  <si>
    <t>砚山县水务局</t>
  </si>
  <si>
    <t>种植业基地</t>
  </si>
  <si>
    <t>阿猛镇万寿菊配套设施建设项目</t>
  </si>
  <si>
    <t>阿猛镇</t>
  </si>
  <si>
    <t>阿基村、水塘村、上拱村、石板房村、顶丘村</t>
  </si>
  <si>
    <t>计划在阿基村、水塘村、上拱村、石板房村、顶丘村建设万寿菊配套设施收购池5000立方米。总投资110万元，项目惠及5个村5237户25013人。</t>
  </si>
  <si>
    <t>通过项目的实施，建成万寿菊配套设施收购池5000立方米及配套设施，改善产业基础配套设施建设，解决1500余亩万寿菊产业收购难题，增加群众和村集体收入，有效巩固脱贫成果。</t>
  </si>
  <si>
    <t>建设的资产归村集体，公司支付租金租用，同时带动5个村委会1000余户农户发展万寿菊产业增收。</t>
  </si>
  <si>
    <t>林家丽</t>
  </si>
  <si>
    <t>阿猛镇人民政府</t>
  </si>
  <si>
    <t>阿猛镇倮基黑蔬菜基地配套设施建设项目</t>
  </si>
  <si>
    <t>倮基黑</t>
  </si>
  <si>
    <t>阿猛镇计划投入帮扶资金210万元在倮基黑蔬菜基地建设冷库2632立方米，冷库建设包括制冷设备及制冷附件、冷库辅材、供排水系统、库内照明、库体保温等设备设施的采购及安装，场地硬化6000平方米，彩钢瓦棚建设2733平方米。项目惠及1711户7863人。</t>
  </si>
  <si>
    <t>通过项目的实施，建成蔬菜基地配套设施场地硬化6000平方米，彩钢瓦棚建设2733平方米，冷库2632立方米，有效解决蔬菜储存保鲜难题，加快1000余亩蔬菜基地产业发展，每年可以带动群众就近就业80余人，增加群众收入，有效巩固脱贫成果。</t>
  </si>
  <si>
    <t>建设的资产归村集体，公司支付租金租用，有效带动80余人到蔬菜基地就近就业，帮助群众流转800余亩土地，带动群众种植万寿菊的积极性，助推万寿菊产业发展，每年户均可以增收4500余元。</t>
  </si>
  <si>
    <t>阿猛镇租那蔬菜基地配套设施建设项目</t>
  </si>
  <si>
    <t>租那</t>
  </si>
  <si>
    <t>计划在租那村委会建设蔬菜基地配套设施冷库2632立方米，产业沙石路建设2.5公里，产业道路硬化2.8公里，钢架结构彩钢瓦棚建设3000平方米。总投资420万元，项目惠及639户3190人。</t>
  </si>
  <si>
    <t>通过项目的实施，建成冷库2632立方米，产业沙石路建设2.5公里，产业道路硬化2.8公里，钢架结构彩钢瓦棚建设3000平方米，改善产业基础设施配套建设。同时加快1500余亩蔬菜产业发展，增加群众和村集体收入，有效巩固脱贫成果。</t>
  </si>
  <si>
    <t>有效带动100余人到蔬菜基地就近就业，帮助群众流转1000余亩土地，每年户均可以增收5000余元。</t>
  </si>
  <si>
    <t>产业发展类</t>
  </si>
  <si>
    <t>维摩乡幕菲勒村委会辣椒初加工厂建设项目</t>
  </si>
  <si>
    <t>维摩</t>
  </si>
  <si>
    <t>幕菲勒</t>
  </si>
  <si>
    <t>与当地龙头企业汇隆农业有限公司合作，在公司现有辣椒厂西面扩建面积约为6660平方米的冷链、初加工为一体的辣椒初加工厂。</t>
  </si>
  <si>
    <t>砚山县被确定为云南省“一县一业”示范县以来，为加速蔬菜产业现代化进程，促进蔬菜产业健康发展，种植和交易规模逐年增加，汇隆农业现有辣椒场已无法满足需求，导致大部分辣椒外流。项目扩建以后，将进一步促进当地辣椒市场健康有序发展，每年增加村集体经济收入40万元以上，带动增加当地群众务工岗位。</t>
  </si>
  <si>
    <t>1.带动维摩乡村集体经济增收。
2.带动群众就近就地务工。
3.带动农户发展辣椒种植积极性。</t>
  </si>
  <si>
    <t>砚山县肉牛提质增量项目</t>
  </si>
  <si>
    <t>11个乡镇</t>
  </si>
  <si>
    <t>按照《砚山县人民政府关于印发〈砚山县贯彻落实文山州肉牛产业发展十条措施实施方案〉的通知》（砚政发〔2023〕24号）文件精神。持续实施肉牛养殖基础建设补助、“见犊奖母”补助、青贮饲料收贮补助、肉牛产业保险和贷款贴息等项目。</t>
  </si>
  <si>
    <t>通过持续实施肉牛提质增量项目，肉牛产业产能显著增强，产业化水平明显提高，肉牛产业成为打造砚山县现代农业示范区的支撑产业。到2025年12月，力争实现全县牛存栏20万头以上，其中：能繁母牛存栏达12万头以上，肉牛出栏10万头以上。</t>
  </si>
  <si>
    <t>通过实施项目联农带农机制明显，社会效益显著，有效激发养殖户饲养肉牛的积极性，为保障肉牛市场供有效供应和推动砚山县肉牛高质量发展奠定良好基础。</t>
  </si>
  <si>
    <t>饶自跃</t>
  </si>
  <si>
    <t>2025年万寿菊种植补助项目</t>
  </si>
  <si>
    <t>9个乡镇</t>
  </si>
  <si>
    <t>51个村委会</t>
  </si>
  <si>
    <t>2025在砚山县发展万寿菊种植3万亩。</t>
  </si>
  <si>
    <t>发展3万亩万寿菊种植，实现产量3600万公斤，实现产值4000余万元。</t>
  </si>
  <si>
    <t>预计直接带动2800户农户收入4000余万元，其中脱贫户150户收入280万元，间接带动务工收入500万元。</t>
  </si>
  <si>
    <t>龙仕文</t>
  </si>
  <si>
    <t>砚山县2025年烤烟种植项目</t>
  </si>
  <si>
    <t>开展K326烤烟种植1万亩，KRK26种植0.39万亩，开展覆盖全县烤烟种植面积13.06万亩的农残快速检测，对覆盖全县烤烟种植面积12.85万亩的烟草进行烟农烟叶生产防护物资采购补助，在全县推广使用生物质燃料12398.94吨用于烟叶清洁烘烤，在平远镇建设密集生物钟燃料烤房100座，建设富侨烟区产业综合体1个。</t>
  </si>
  <si>
    <t>1.通过项目实施，开展K326烤烟种植1万亩，KRK26烤烟种植0.39万亩，实现产量3万担，有效提升云产卷烟高端特色烟叶保障能力。
2.开展烟叶农残检测，可以更加科学有效地指导烟农用药，减少过度施用农药对环境带来的不良影响，提升烟叶安全性，提升出口烟叶品牌形象。STP烟草可持续发展项目开展，可有效提升烟农绿色生产和安全生产的意识，实现烟草可持续发展。推广生物质燃料绿色烘烤是主动融入国家双碳战略的重要举措，全县推广使用生物质燃料1.24万吨可有效减少CO2排放1.8万吨，实现烟农收益与生态环境双提升。 
3.密集烤房建成后，烘烤烟叶收益按照管理方20%，产权方80%比例进行分配，按每座烤房收益1500元计算，100座烤房每年可为村集体增加收入12万元。
4.烟区产业综合体是一种以烟为主，多元经营的产业综合体，通过积极探索“烟叶+非烟”“双订单、双合同”产业发展模式，帮助烟农、村集体多渠道增收，助力乡村振兴。</t>
  </si>
  <si>
    <t>1.方便农户开展烟叶烘烤，增加村集体经济收入；
2.开展土地流转，多元经营，多渠道增加农户财产性收入：
3.提升农户种植烤烟的烟叶质量，增加售烟收入，减少烟叶烘烤成本，培养农户安全生产的意识，降低烟农生产成本，带动农户自身发展烤烟种植增加收入。</t>
  </si>
  <si>
    <t>权加富</t>
  </si>
  <si>
    <t>各乡（镇）人民政府</t>
  </si>
  <si>
    <t>配套设施项目</t>
  </si>
  <si>
    <t>产业园区</t>
  </si>
  <si>
    <t>砚山县阿舍乡2025年万寿菊标准化种植基地配套设施建设项目</t>
  </si>
  <si>
    <t>阿舍、坝心、斗南</t>
  </si>
  <si>
    <t>示范区目前建设有万寿菊标准化种植示范基地5000亩，为有效提升产业基地综合效益，同时带动乡村旅游业的发展，方便群众种植产品运输出售，增加农民收入的稳定性，加速产业兴旺，助力乡村振兴；配套建设产业道路建设5千米，宽3.5米，面积17500平方米，附属设施：根据实际需求设置沟渠和涵管。</t>
  </si>
  <si>
    <t>（一）经济效益。项目完成后能有效提升基地综合效益，同时带动乡村旅游业的发展，加速产业兴旺，助力乡村振兴，还可实现群众就近务工增收，实现公司、村集体、农户三赢，预计年总产值1500余万元，实现农民增收。项目覆盖阿舍乡2个村委会，惠及农户1000余户4000余人，其中脱贫户和监测户629户2700人，户均能实现增收4000元以上，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</si>
  <si>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通过产业基础设施的提升，提高农户发展产业的积极性，带动7个村，惠及农户1000余户4000余人（其中脱贫户和监测户229户）发展万寿菊产业增收。</t>
  </si>
  <si>
    <t>产业园（区）</t>
  </si>
  <si>
    <t>稼依镇2025年现代农业示范区配套设施建设项目</t>
  </si>
  <si>
    <t>小稼依、新寨、店房</t>
  </si>
  <si>
    <t>农业示范区目前建设有辣椒标准化种植示范基地10000亩，果蔬标准化种植示范基地1670亩，安装有紫外线诱虫灯3000盏；为有效提升产业基地综合效益，种植结构得到调整，方便群众种植产品运输出售，增加农民收入的稳定性，加速产业兴旺，助力乡村振兴；配套建设产业道路5.42千米，宽度3.5米，附属设施：根据实际需求设置沟渠和涵管。覆盖小稼依、新寨、店房3个村委会。</t>
  </si>
  <si>
    <t>（一）经济效益。通过农业示范区产业建设项目建设，带动当地500余户2400余人改善生产生活条件，提升3500亩土地肥力；同时带动企业和合作社发展壮大，方便群众土地产品运输出售，增加了农民收入的稳定性，户均每年能实现增收0.5万以上，群众满意度达90%以上，实现巩固拓展脱贫攻坚成果同乡村振兴有效衔接。
（二）社会效益。通过该项目的实施，充分利用当地丰富的自然资源优势，促进农业产业结构的优化，农业产业的高效化将会得到进一步实现，农产品的产量和运输效率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</si>
  <si>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通过项目建设，完善配套农业基础设施，带动500余户农户发展产业增收，同时通过土地流转和就近就地务工增收。</t>
  </si>
  <si>
    <t>杜国明</t>
  </si>
  <si>
    <t>砚山县维摩乡2025年现代农业示范区配套设施建设项目</t>
  </si>
  <si>
    <t>长岭街、阿伍</t>
  </si>
  <si>
    <t>现代农业示范区目前建设有标准化辣椒种植基地1500亩、核桃200亩、花椒500亩，秋园梨300亩，黄金油桃300亩，黑山羊养殖1200只；为有效提升产业基地综合效益，种植结构得到调整，方便群众种养殖产品运输出售，增加农民收入的稳定性，加速产业兴旺，助力乡村振兴；配套建设产业道路5千米，均宽3.5米,厚18厘米，附属设施：根据实际需求设置沟渠和涵管。</t>
  </si>
  <si>
    <t>通过项目实施，促进农业产业结构的优化，农业产业的高效化将会得到进一步实现，农产品的产量和品质将得到明显提高，成为特色明显、辐射带动力强的现代农业实用技术示范区，实现生态专业化、产品品牌化、管理标准化、环境生态化的目标，解决农村剩余劳动力就业，拓宽农民增收渠道。带动阿伍、长岭街2个村委会313户1662人发展产业实现增收，户均年增收7000元以上。</t>
  </si>
  <si>
    <t>通过产业基础设施的提升，提高农户发展产业的积极性，促进当地400余户农户发展产业增收，同时带动农户土地流转收入和就近就地务工收入增加，有效巩固拓展脱贫攻坚成果，实现脱贫攻坚成果和乡村振兴有效衔接</t>
  </si>
  <si>
    <t>砚山县盘龙乡2025年现代农业示范园配套设施建设项目</t>
  </si>
  <si>
    <t>盘龙乡</t>
  </si>
  <si>
    <t>明德村</t>
  </si>
  <si>
    <t>现代农业示范园目前建设有李子标准化种植示范基地1500余亩，辣椒标准化种植示范基地1200余亩，玉米标准化种植示范基地1000余亩，水稻标准化种植示范基地1000余亩，生姜标准化种植示范基地800余亩；为有效提升产业基地综合效益，种植结构得到调整，方便群众种养殖产品运输出售，增加农民收入的稳定性，加速产业兴旺，助力乡村振兴；配套建设示范园产业道路5578米，宽3.5米，附属设施：根据实际需求设置沟渠和涵管。</t>
  </si>
  <si>
    <t>（一）经济效益。通过项目实施，带动明德村委会1775户7524人（其中脱贫户和监测户224户913人）发展产业增收，每年吸纳了200余名当地农村富余劳动力进场务工，每人每月务工收入达2000元，户均每年能实现增收1万以上，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</si>
  <si>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通过产业基础设施的提升，提高农户发展产业的积极性，带动当地1775户发展生产增收，同时通过土地流转和就近就地务工增收。</t>
  </si>
  <si>
    <t>唐守乾</t>
  </si>
  <si>
    <t>盘龙乡人民政府</t>
  </si>
  <si>
    <t>砚山县八嘎乡2025年现代农业示范园配套设施建设项目</t>
  </si>
  <si>
    <t>八嘎乡</t>
  </si>
  <si>
    <t>保地</t>
  </si>
  <si>
    <t>现代农业示范园目前建设有辣椒标准化种植示范基地1000亩、橘红1500亩、生姜500亩、高端水果800亩、三七800亩、甘蔗300亩、冬玉米500亩、香艳梨200亩、红豆蔻50亩、草豆蔻50亩，为有效提升产业基地综合效益，种植结构得到调整，方便群众种植产品运输出售，增加农民收入的稳定性，加速产业兴旺，助力乡村振兴；配套建设产业道路14.36千米，宽3.5米，厚度18厘米，面积52000平方米，附属设施：根据实际需求设置沟渠和涵管。</t>
  </si>
  <si>
    <t>（一）经济效益。通过项目实施，惠及凹嘎村委会、六主村委会502户2147人，每年吸纳了400余名当地农村富余劳动力进场务工，每人每月务工收入达2000元，户均每年能实现增收5000元以上，预计年总产值4000余万元。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</si>
  <si>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产业基础设施的提升，提高农户发展产业的积极性，促进当地500余户农户发展产业增收，同时带动农户土地流转收入和就近就地务工收入增加，有效巩固拓展脱贫攻坚成果，实现脱贫攻坚成果和乡村振兴有效衔接</t>
  </si>
  <si>
    <t>黄兴祥</t>
  </si>
  <si>
    <t>八嘎乡人民政府</t>
  </si>
  <si>
    <t>蚌峨乡2025年农业产业示范区配套设施建设项目</t>
  </si>
  <si>
    <t>蚌峨乡</t>
  </si>
  <si>
    <t>农业产业示范区目前建设有杉树标准化种植基地800亩、种植李子200亩、玉米600亩、水稻400亩、生姜300亩、小米辣200亩、桉树1000亩，养殖本地高峰黄牛200余头。为有效提升产业基地综合效益，种植结构得到调整，方便群众种养殖产品运输出售，增加农民收入的稳定性，加速产业兴旺，助力乡村振兴；配套建设产业道路5.27千米，宽3.5米，186187平方米，附属设施：根据实际需求设置沟渠和涵管。</t>
  </si>
  <si>
    <t>（一）经济效益。通过项目实施，带动板榔村委会437户2095人（脱贫户和监测户240户1078人）发展产业实现增收，年户均增收5000元以上，群众满意度达90%以上。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</si>
  <si>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改善当地生产条件，促进农户发展产业增加农民收入，推动板榔村经济社会可持续发展，助力乡村振兴。项目惠及会437户2095人（脱贫户和监测户240户1078人）。</t>
  </si>
  <si>
    <t>李应江</t>
  </si>
  <si>
    <t>蚌峨乡人民政府</t>
  </si>
  <si>
    <t>砚山县者腊乡2025年现代农业示范区配套设施建设项目</t>
  </si>
  <si>
    <t>者腊乡</t>
  </si>
  <si>
    <t>羊革、布那</t>
  </si>
  <si>
    <t>示范基地目前建设有生姜300亩、水果150亩、蔬菜4000亩等经济作物发展，为有效提升产业基地综合效益，种植结构得到调整，方便群众种养殖产品运输出售，增加农民收入的稳定性，加速产业兴旺，助力乡村振兴；配套建设产业道路7.3千米，均宽3.5米,厚18厘米，附属设施：根据实际需求设置沟渠和涵管。</t>
  </si>
  <si>
    <t xml:space="preserve">
（一）经济效益。通过项目实施，带动羊革、布那2个村委会400余户1720人（脱贫户和监测户100余户400余人）改善生产生活条件，每年吸纳了300余名当地农村富余劳动力进场务工，每人每月务工收入达2000元，户均每年能实现增收1万元以上。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</si>
  <si>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产业基础设施的提升，提高农户发展产业的积极性，促进当地400余户农户发展产业增收，同时带动农户土地流转收入和就近就地务工收入增加，有效巩固拓展脱贫攻坚成果，实现脱贫攻坚成果和乡村振兴有效衔接。</t>
  </si>
  <si>
    <t>尹攀</t>
  </si>
  <si>
    <t>者腊乡人民政府</t>
  </si>
  <si>
    <t>砚山县阿猛镇2025年现代农业示范区配套设施建设项目</t>
  </si>
  <si>
    <t>阿绞、石板房</t>
  </si>
  <si>
    <t>示范区目前建设有3000余亩烤烟、辣椒、生姜等标准化种植示范基地，喷滴灌安装有2000亩，肉牛养殖2000余头；为有效提升产业基地综合效益，种养殖结构得到调整，方便群众种植产品运输出售，增加农民收入的稳定性，加速产业兴旺，助力乡村振兴；建设产业道路10公里，均宽3.5m,厚18cm。</t>
  </si>
  <si>
    <t>（一）经济效益。通过项目实施，带动阿绞、石板房2个村委会1913户9097人（其中脱贫户和监测户183户750人）改善生产生活条件，每年吸纳了800余名当地农村富余劳动力进场务工，每人每月务工收入达2000元人民币；2个村委会1913户农户每年能实现户均产业增收5000余元，群众满意度达90%以上。
（二）社会效益。通过该项目的实施，充分利用当地丰富的自然资源优势，促进农业产业结构的优化，农业产业的高效化将会得到进一步实现，农产品的产量和品质将得到明显提高，成为特色明显、辐射带动力强的现代农业实用技术示范区，实现生产专业化、产品品牌化、管理标准化、环境生态化的目标，解决农村剩余劳动力就业，拓宽农民增收渠道。
（三）生态效益。通过项目的实施，防止水土流失，改善生态环境；可以有效保护和开发农田资源，做到边保护边开发，以保持农田生态系统的平衡。</t>
  </si>
  <si>
    <t>通过产业基础设施的提升，提高农户发展产业的积极性，促进当地1900余户农户发展产业增收，同时带动农户土地流转收入和就近就地务工收入增加，有效巩固拓展脱贫攻坚成果，实现脱贫攻坚成果和乡村振兴有效衔接。</t>
  </si>
  <si>
    <t>种养殖业基地</t>
  </si>
  <si>
    <t>蚌峨乡六掌村委会种养循环项目</t>
  </si>
  <si>
    <t>六掌</t>
  </si>
  <si>
    <t>在茶叶基地分散建设鸡舍25间1500平方米（含水电安装及附属设施）；安装主水管9000米（含配件、安装、埋管及管材二次搬运费）；安装茶树浇灌及鸡舍用水支管15000米（含配件、安装及管材二次搬运费）</t>
  </si>
  <si>
    <t>通过实施蚌峨乡六掌村委会种养循环项目，建设鸡舍1500平米，茶树种植基地3000亩安装主水管9000米，基地浇灌及鸡舍用水管15000米，推动当地农业产业结构优化升级，提高土地资源利用率，促进农业增效、农民增收（群众土地入股分红每年33万元、务工增收20万元以上），助力乡村振兴战略实施。</t>
  </si>
  <si>
    <t>提高土地资源利用率，促进农业增效、农民增收（群众土地入股分红每年33万元、务工增收20万元以上），助力乡村振兴战略实施。</t>
  </si>
  <si>
    <t>砚山县稼依镇2025年农业产业配套设施建设项目</t>
  </si>
  <si>
    <t>落太邑、阿控</t>
  </si>
  <si>
    <t>新建冷库及附属设施5400立方米，新建供水管网2000亩，产业道路修整7500米</t>
  </si>
  <si>
    <t>（一）经济效益。通过项目实施，有效促进落太邑村委会和阿控村委会2000亩土地发展农业产业，为农业产业发展提供有利条件，进一步激发群众内生动力和生产积极性，加快群众发展产业致富步伐，促进乡村振兴建设。同时可带动辖区内3家合作社和3家家庭农场的发展，进一步强化稼依镇全国农业产业强镇建设，这将为全镇产业结构调整、实现产业化发展、农民创收增收提供保障。
（二）社会效益。通过项目实施，可使落太邑村委会和阿控村委会1854户8858人受益，有效培育新型农业经营主体，以企业为龙头，带动农民发展农产品种植，在很大程度上解决项目实施区农户从事产业单一、外出务工难、收入低的状况，可有效调整稼依镇的种植业结构，促进生产、加工、销售、服务等各环节的利益联结，为社会提供了新的就业机会，也将带动相关产业发展，对发展当地的经济具有重要意义。
（三）生态效益。通过项目实施，有效防止2000余亩土地撂荒，优化生态环境，保护生物多样性，使项目实施村的生态环境和人居环境得到极大的改善，同时促进农文旅结合新业态发展。</t>
  </si>
  <si>
    <t>（1）按照“政府+企业+基地+合作社+农户”的利益联结机制，有效带动村集体依托产业活跃经济发展。项目建成后，财政衔接资金555万元投资所形成的固定资产和租赁土地归落太邑村委会所有，由村集体租赁给企业进行经营管理，并与其签订租赁协议，租赁合作期为10年，企业每年按照投入财政衔接资金的5%支付给落太邑村委会作为合作收益金，每年村集体可以获得收益金27.75万元。
（2）项目建成后，附近群众也可以将自己生产的农产品运到加工车间加工、冷藏，减少农产品变质减量，增加农产品生产收入。
（3）项目投产运营后，示范基地用工，由运营管理企业搭建就业平台，提供就业指导，为当地农村剩余劳动力提供“家门口”就业务工，特别是优先吸纳脱贫户、监测户就业务工，并与其签订用工协议，支付工资，带动群众增加收入。</t>
  </si>
  <si>
    <t>砚山县种子研发示范基地基础设施配套建设项目</t>
  </si>
  <si>
    <t>江那镇、盘龙乡</t>
  </si>
  <si>
    <t>狮子山、土锅赛</t>
  </si>
  <si>
    <t>砚山县强化与云南农业大学，省、州农科院等科研机构的合作，围绕玉米、辣椒种业科研基地的建设、改善科研基地生产条件，修缮田间道路、沟渠，大棚维修等，配套科研基地设施设备等。</t>
  </si>
  <si>
    <t>年度内开展玉米、辣椒新品种、新组合的选育5000个以上，开展田间示范。</t>
  </si>
  <si>
    <t>每年带动农户获得土地流转收入24万元。</t>
  </si>
  <si>
    <t>余建萍</t>
  </si>
  <si>
    <t>市场建设和农村物流</t>
  </si>
  <si>
    <t>砚山县盘龙乡农产品田间交易市场建设项目</t>
  </si>
  <si>
    <t>三合村、法土龙</t>
  </si>
  <si>
    <t>利用村集体所有土地或流转土地，在产业聚集、覆盖面广的盘龙乡三合村法土龙村建立以辣椒、蔬菜、水果、玉米等的田间交易市场，占地20亩。建设彩钢大棚、硬化交易市场、配套交易用房、冷库建设，以及市场配套的设施建设等。</t>
  </si>
  <si>
    <t>玉米、辣椒、水果等农产品年度交易量6000吨以上，村集体经济得到增加，农户就近销售农产品降低成本，实现增收。</t>
  </si>
  <si>
    <t>带动周边农户实现农产品就近销售；建好后村集体管护使用，年能为村集体带来一定的收入。</t>
  </si>
  <si>
    <t>马朝康</t>
  </si>
  <si>
    <t>稼依镇2025年连跨式育苗温室建设项目</t>
  </si>
  <si>
    <t>新建育苗温室育苗大棚及相关附属设施50亩，包含：育苗大棚基地平整，温室育苗大棚棚体，灌溉设备，育苗苗床，生产管理用房，生产道路硬化，育苗水肥一体化及棚内加温等设备，蓄水池，育苗棚电力设施等。</t>
  </si>
  <si>
    <t>通过项目的实施，建设育苗大棚50亩，带动辣椒种植10000余亩，每年可以增加6个行政村村集体收入18万元，并带动周边乡镇2000余户种植户，户均每年能多增收4000元以上，改善产业基础设施，提高人民群众收入水平，使产业发展及就业增收得到有力保障，脱贫群众脱贫致富奔小康基础稳固，有效巩固拓展脱贫攻坚成果，实现脱贫攻坚成果和乡村振兴有效衔接。</t>
  </si>
  <si>
    <t>通过项目建设，完善配套农业基础设施，带动2000余户农户发展产业增收，同时带动农户通过土地流转和就近就地务工增收。</t>
  </si>
  <si>
    <t>闵红文</t>
  </si>
  <si>
    <t>种植基地</t>
  </si>
  <si>
    <t>阿舍乡鲁都克村委会苹果基地基础设施建设项目</t>
  </si>
  <si>
    <t>阿舍鲁都克村</t>
  </si>
  <si>
    <t>建设苹果基地产业道路33000平方米；安装50kVA变压器1台；架设高低压架空绝缘电力电缆2000米（含电杆及配件）</t>
  </si>
  <si>
    <t>通过实施阿舍乡鲁都克村委会苹果基地基础设施建设项目，建设苹果基地产业道路33000平方米；安装50kVA变压器1台；架设高低压架空绝缘电力电缆2000米（含电杆及配件），推动当地农业产业结构优化升级，提高土地资源利用率，促进农业增效、农民增收（群众土地入股分红每年55万元、务工增收40万元以上），助力乡村振兴战略实施，提高苹果产品质量，增强产业竞争力，增加农户经济收入，巩固拓展脱贫攻坚成果。</t>
  </si>
  <si>
    <t>提高土地资源利用率，促进农业增效、农民增收（群众土地入股分红每年55万元、务工增收40万元以上），助力乡村振兴战略实施。</t>
  </si>
  <si>
    <t>砚山县仙人掌引进示范种植</t>
  </si>
  <si>
    <t>平远镇</t>
  </si>
  <si>
    <t>蒲草村</t>
  </si>
  <si>
    <t>砚山县平远镇蒲草村利用矿山改造后的耕地与文山庄子田村共同发展仙人掌种植示范，计划引进合作种植示范1000亩，带动全村发展种植2000亩。</t>
  </si>
  <si>
    <t>通过项目实施，示范种植仙人掌1000亩，辐射本村30户150人（其中6户脱贫户）年实现产业收入3万元，提高人民群众收入，使产业发展及就业增收得到有力保障，脱贫群众脱贫致富奔小康基础稳固，有效巩固拓展脱贫攻坚成果，实现脱贫攻坚成果和乡村振兴有效衔接。</t>
  </si>
  <si>
    <t>带动村集体参与产业发展，辐射本村30户150人（其中6户脱贫户）年实现产业收入3万元，同时带动农户就近就地务工增收。</t>
  </si>
  <si>
    <t>孙宇</t>
  </si>
  <si>
    <t>平远镇人民政府</t>
  </si>
  <si>
    <t>二、就业</t>
  </si>
  <si>
    <t>就业项目</t>
  </si>
  <si>
    <t>公益性岗位</t>
  </si>
  <si>
    <t>砚山县2025年开发乡村公益性岗位（乡村环境卫生清洁员）安置脱贫户劳动力(含监测帮扶对象)就业项目</t>
  </si>
  <si>
    <t>108个村社</t>
  </si>
  <si>
    <t>安置1020人为乡村环境卫生清洁员稳定就业。每人每月800元，安置12个月。</t>
  </si>
  <si>
    <t>在全县108个村委会（社区）范围内用砚山县统筹整合财政涉农资金960万，安置“两无人员”1000人为乡村环境卫生清洁员稳定就业。每人每月800元，安置12个月，每户增加9600元。提升农村人居环境、推进美丽乡村建设。</t>
  </si>
  <si>
    <t>蒙登玲</t>
  </si>
  <si>
    <t>11个乡（镇）人民政府</t>
  </si>
  <si>
    <t>砚山县人力资源和社会保障局</t>
  </si>
  <si>
    <t>务工补助</t>
  </si>
  <si>
    <t>一次性交通费补助</t>
  </si>
  <si>
    <t>2025年省外务工脱贫劳动力（含监测帮扶对象）一次性交通补助项目</t>
  </si>
  <si>
    <t>对2025年在省外就业并稳岗3个月以上的脱贫劳动力（含监测帮扶对象）每人给予300元的一次性交通补助。</t>
  </si>
  <si>
    <t>在全县108个村委会（社区）范围内对2025年在省外就业并稳岗3个月以上的脱贫劳动力（含监测帮扶对象）给予一次性交通补助，按照300元/人的标准给予补助。</t>
  </si>
  <si>
    <t>12个乡（镇）人民政府</t>
  </si>
  <si>
    <t>三、巩固三保障成果</t>
  </si>
  <si>
    <t>巩固三保障成果</t>
  </si>
  <si>
    <t>教育</t>
  </si>
  <si>
    <t>享受雨露计划职业教育补助</t>
  </si>
  <si>
    <r>
      <rPr>
        <sz val="12"/>
        <rFont val="宋体"/>
        <charset val="134"/>
      </rPr>
      <t>砚山县</t>
    </r>
    <r>
      <rPr>
        <sz val="12"/>
        <rFont val="宋体"/>
        <charset val="0"/>
      </rPr>
      <t>2024</t>
    </r>
    <r>
      <rPr>
        <sz val="12"/>
        <rFont val="宋体"/>
        <charset val="134"/>
      </rPr>
      <t>年雨露计划</t>
    </r>
  </si>
  <si>
    <r>
      <rPr>
        <sz val="12"/>
        <rFont val="宋体"/>
        <charset val="0"/>
      </rPr>
      <t>11</t>
    </r>
    <r>
      <rPr>
        <sz val="12"/>
        <rFont val="宋体"/>
        <charset val="134"/>
      </rPr>
      <t>个乡镇</t>
    </r>
  </si>
  <si>
    <r>
      <rPr>
        <sz val="12"/>
        <rFont val="宋体"/>
        <charset val="0"/>
      </rPr>
      <t>108</t>
    </r>
    <r>
      <rPr>
        <sz val="12"/>
        <rFont val="宋体"/>
        <charset val="134"/>
      </rPr>
      <t>个村（社）</t>
    </r>
  </si>
  <si>
    <t>对全县11个乡镇脱贫家庭中在校接受中、高等职业教育且具有正式学籍的新成长劳动力进行“雨露计划”职业教育助学补助。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t>
  </si>
  <si>
    <t>对全县11个乡镇脱贫家庭中在校接受中、高等职业教育且具有正式学籍的新成长劳动力，进行“雨露计划 ”资助。</t>
  </si>
  <si>
    <t>张洪浦</t>
  </si>
  <si>
    <t>四、乡村建设</t>
  </si>
  <si>
    <t>乡村建设行动</t>
  </si>
  <si>
    <t>农村基础设施</t>
  </si>
  <si>
    <t>其他</t>
  </si>
  <si>
    <r>
      <rPr>
        <sz val="12"/>
        <rFont val="宋体"/>
        <charset val="134"/>
      </rPr>
      <t>砚山县</t>
    </r>
    <r>
      <rPr>
        <sz val="12"/>
        <rFont val="宋体"/>
        <charset val="0"/>
      </rPr>
      <t>2024</t>
    </r>
    <r>
      <rPr>
        <sz val="12"/>
        <rFont val="宋体"/>
        <charset val="134"/>
      </rPr>
      <t>年</t>
    </r>
    <r>
      <rPr>
        <sz val="12"/>
        <rFont val="宋体"/>
        <charset val="0"/>
      </rPr>
      <t>“</t>
    </r>
    <r>
      <rPr>
        <sz val="12"/>
        <rFont val="宋体"/>
        <charset val="134"/>
      </rPr>
      <t>千万</t>
    </r>
    <r>
      <rPr>
        <sz val="12"/>
        <rFont val="宋体"/>
        <charset val="0"/>
      </rPr>
      <t>”</t>
    </r>
    <r>
      <rPr>
        <sz val="12"/>
        <rFont val="宋体"/>
        <charset val="134"/>
      </rPr>
      <t>工程项目</t>
    </r>
  </si>
  <si>
    <r>
      <rPr>
        <sz val="12"/>
        <rFont val="宋体"/>
        <charset val="134"/>
      </rPr>
      <t>在</t>
    </r>
    <r>
      <rPr>
        <sz val="12"/>
        <rFont val="宋体"/>
        <charset val="0"/>
      </rPr>
      <t>11</t>
    </r>
    <r>
      <rPr>
        <sz val="12"/>
        <rFont val="宋体"/>
        <charset val="134"/>
      </rPr>
      <t>个乡镇实施千万工程项目，主要实施村内排污管道建设，道路硬化，综合服务设施建设及村容村貌整治等。</t>
    </r>
  </si>
  <si>
    <r>
      <rPr>
        <sz val="12"/>
        <rFont val="宋体"/>
        <charset val="134"/>
      </rPr>
      <t>通过项目实施，进一步完善项目村基础设施建设，解决群众出行难、农产品运输难等问题，补齐人居环境短板，提升村庄风貌，逐步达到</t>
    </r>
    <r>
      <rPr>
        <sz val="12"/>
        <rFont val="宋体"/>
        <charset val="0"/>
      </rPr>
      <t>“</t>
    </r>
    <r>
      <rPr>
        <sz val="12"/>
        <rFont val="宋体"/>
        <charset val="134"/>
      </rPr>
      <t>产业兴旺、生态宜居、乡风文明、治理有效、生活富裕</t>
    </r>
    <r>
      <rPr>
        <sz val="12"/>
        <rFont val="宋体"/>
        <charset val="0"/>
      </rPr>
      <t>”</t>
    </r>
    <r>
      <rPr>
        <sz val="12"/>
        <rFont val="宋体"/>
        <charset val="134"/>
      </rPr>
      <t>的目标。项目覆盖</t>
    </r>
    <r>
      <rPr>
        <sz val="12"/>
        <rFont val="宋体"/>
        <charset val="0"/>
      </rPr>
      <t>11</t>
    </r>
    <r>
      <rPr>
        <sz val="12"/>
        <rFont val="宋体"/>
        <charset val="134"/>
      </rPr>
      <t>个乡镇，脱贫成果得到有效巩固，群众满意度达</t>
    </r>
    <r>
      <rPr>
        <sz val="12"/>
        <rFont val="宋体"/>
        <charset val="0"/>
      </rPr>
      <t>90%</t>
    </r>
    <r>
      <rPr>
        <sz val="12"/>
        <rFont val="宋体"/>
        <charset val="134"/>
      </rPr>
      <t>以上。</t>
    </r>
  </si>
  <si>
    <r>
      <rPr>
        <sz val="12"/>
        <rFont val="宋体"/>
        <charset val="0"/>
      </rPr>
      <t>2024</t>
    </r>
    <r>
      <rPr>
        <sz val="12"/>
        <rFont val="宋体"/>
        <charset val="134"/>
      </rPr>
      <t>年</t>
    </r>
  </si>
  <si>
    <t>唐明文</t>
  </si>
  <si>
    <r>
      <rPr>
        <sz val="12"/>
        <rFont val="宋体"/>
        <charset val="0"/>
      </rPr>
      <t>11</t>
    </r>
    <r>
      <rPr>
        <sz val="12"/>
        <rFont val="宋体"/>
        <charset val="134"/>
      </rPr>
      <t>个乡镇人民政府</t>
    </r>
  </si>
  <si>
    <t>农村道路建设</t>
  </si>
  <si>
    <t>砚山县石头大寨至向阳村公路建设项目</t>
  </si>
  <si>
    <t>江那镇</t>
  </si>
  <si>
    <t>子马社区</t>
  </si>
  <si>
    <r>
      <rPr>
        <sz val="12"/>
        <rFont val="宋体"/>
        <charset val="134"/>
      </rPr>
      <t>砚山县石头大寨至向阳村公路建设道路全长</t>
    </r>
    <r>
      <rPr>
        <sz val="12"/>
        <rFont val="宋体"/>
        <charset val="0"/>
      </rPr>
      <t>3.2</t>
    </r>
    <r>
      <rPr>
        <sz val="12"/>
        <rFont val="宋体"/>
        <charset val="134"/>
      </rPr>
      <t>公里，其中主线</t>
    </r>
    <r>
      <rPr>
        <sz val="12"/>
        <rFont val="宋体"/>
        <charset val="0"/>
      </rPr>
      <t>1.8</t>
    </r>
    <r>
      <rPr>
        <sz val="12"/>
        <rFont val="宋体"/>
        <charset val="134"/>
      </rPr>
      <t>公里，岔线</t>
    </r>
    <r>
      <rPr>
        <sz val="12"/>
        <rFont val="宋体"/>
        <charset val="0"/>
      </rPr>
      <t>1.4</t>
    </r>
    <r>
      <rPr>
        <sz val="12"/>
        <rFont val="宋体"/>
        <charset val="134"/>
      </rPr>
      <t>公里。主要建设内容：路基、路面、防护工程及交通安全设施等。</t>
    </r>
  </si>
  <si>
    <r>
      <rPr>
        <sz val="12"/>
        <rFont val="宋体"/>
        <charset val="134"/>
      </rPr>
      <t>道路建设</t>
    </r>
    <r>
      <rPr>
        <sz val="12"/>
        <rFont val="宋体"/>
        <charset val="0"/>
      </rPr>
      <t>3.2</t>
    </r>
    <r>
      <rPr>
        <sz val="12"/>
        <rFont val="宋体"/>
        <charset val="134"/>
      </rPr>
      <t>公里，解决了</t>
    </r>
    <r>
      <rPr>
        <sz val="12"/>
        <rFont val="宋体"/>
        <charset val="0"/>
      </rPr>
      <t>150</t>
    </r>
    <r>
      <rPr>
        <sz val="12"/>
        <rFont val="宋体"/>
        <charset val="134"/>
      </rPr>
      <t>余户群众安全出行问题，有利于促进地方经济发展，民族团结，社会和谐，为山区群众加快新农村建设奠定了基础，改善了生产生活环境，带动该地区自然资源的开发利用和相关产业的发展。</t>
    </r>
  </si>
  <si>
    <t>蔡建华</t>
  </si>
  <si>
    <t>砚山县交通运输局</t>
  </si>
  <si>
    <t>农村供水保障设施建设</t>
  </si>
  <si>
    <t>砚山县农村饮水安全保障应急项目</t>
  </si>
  <si>
    <t>阿猛、阿舍、八嘎、
蚌峨、平远、稼依、维摩</t>
  </si>
  <si>
    <t>26个村委会</t>
  </si>
  <si>
    <t>安装41个村小组主管、支管、村内管网共计40.19公里，建设6个50立方米水池，安装380只水表、水龙头等</t>
  </si>
  <si>
    <t>通过建设饮水保障项目，提升7个乡镇41个自然村1111户5043人的饮水保障程度</t>
  </si>
  <si>
    <t>权秀敏</t>
  </si>
  <si>
    <t>村庄规划编制（含修编）</t>
  </si>
  <si>
    <r>
      <rPr>
        <sz val="12"/>
        <rFont val="宋体"/>
        <charset val="134"/>
      </rPr>
      <t>砚山县</t>
    </r>
    <r>
      <rPr>
        <sz val="12"/>
        <rFont val="宋体"/>
        <charset val="0"/>
      </rPr>
      <t>“</t>
    </r>
    <r>
      <rPr>
        <sz val="12"/>
        <rFont val="宋体"/>
        <charset val="134"/>
      </rPr>
      <t>干部规划家乡行动</t>
    </r>
    <r>
      <rPr>
        <sz val="12"/>
        <rFont val="宋体"/>
        <charset val="0"/>
      </rPr>
      <t>”</t>
    </r>
    <r>
      <rPr>
        <sz val="12"/>
        <rFont val="宋体"/>
        <charset val="134"/>
      </rPr>
      <t>暨</t>
    </r>
    <r>
      <rPr>
        <sz val="12"/>
        <rFont val="宋体"/>
        <charset val="0"/>
      </rPr>
      <t>“</t>
    </r>
    <r>
      <rPr>
        <sz val="12"/>
        <rFont val="宋体"/>
        <charset val="134"/>
      </rPr>
      <t>多规合一</t>
    </r>
    <r>
      <rPr>
        <sz val="12"/>
        <rFont val="宋体"/>
        <charset val="0"/>
      </rPr>
      <t>”</t>
    </r>
    <r>
      <rPr>
        <sz val="12"/>
        <rFont val="宋体"/>
        <charset val="134"/>
      </rPr>
      <t>实用性村庄规划编制（含修编）</t>
    </r>
  </si>
  <si>
    <t>73个村委会</t>
  </si>
  <si>
    <t>对全县73个行政村（社区）开展“多规合一”实用性村庄规划编制入库备案、修改。实施乡村振兴战略，构建乡村新发展格局，推动乡村高质量发展。“干部规划家乡行动”要建立多方参与的村庄规划工作机制；坚持村民主体，尊重村民意愿，充分发动群众参与村庄规划；坚持“多规合一”，编制集农村产业发展、基层党建、人才发展和国土空间开发保护为一体的实用性村庄规划；坚持先规划后建设，无规划不投入，将村庄规划作为开展乡村建设的法定依据。</t>
  </si>
  <si>
    <t>通过开展“干部规划家乡行动”，编制“多规合一”的实用性村庄规划，促进乡村振兴。完成全县54个脱贫行政村村庄规划编制工作，通过规划，打造各具特色、风格各异的美丽村庄，实现村庄发展有目标、产业发展有布局、耕地保护有实效、重要项目有安排、生态环境有管控、自然景观和文化遗产有保护、农村人居环境有改善、乡村治理有成效。</t>
  </si>
  <si>
    <r>
      <rPr>
        <sz val="12"/>
        <rFont val="宋体"/>
        <charset val="0"/>
      </rPr>
      <t>2025</t>
    </r>
    <r>
      <rPr>
        <sz val="12"/>
        <rFont val="宋体"/>
        <charset val="134"/>
      </rPr>
      <t>年</t>
    </r>
  </si>
  <si>
    <t>韦祖鸿</t>
  </si>
  <si>
    <t>砚山县自然资源局</t>
  </si>
  <si>
    <t>江那镇路德村污水治理和人居环境提升项目</t>
  </si>
  <si>
    <t>路德</t>
  </si>
  <si>
    <t>1.全村收集主管6704米
2.入户收集管8350米
3.塑料排水检查井446座
4.大三格玻璃钢成品化粪池6座
5.混凝土路面破除开挖、回填、恢复4424㎡
6.亮化工程：太阳能LED路灯60盏
7.道路硬化面积4600㎡</t>
  </si>
  <si>
    <t>通过江那镇路德村污水治理和人居环境提升项目，提升全村人居环境，解决群众夜间出行，解决出行难，增加群众幸福感，提高群众满意度</t>
  </si>
  <si>
    <t>宣志江</t>
  </si>
  <si>
    <t>江那镇人民政府</t>
  </si>
  <si>
    <t>文山壮族苗族自治州生态环境局砚山分局</t>
  </si>
  <si>
    <t>者腊乡羊革村委会兔达村进村道路建设项目</t>
  </si>
  <si>
    <t>者腊</t>
  </si>
  <si>
    <t>羊革</t>
  </si>
  <si>
    <t>建设六岩寨头至兔达道路硬化3.3km，道路宽3.5m，厚18cm混凝土、路肩恢复等，及六岩村内道路共11000㎡、盖板沟55m、挡土墙30m³，、破损路面清除4400㎡</t>
  </si>
  <si>
    <t>完善村庄基础设施、改善村庄村容村貌、提升群众居住环境</t>
  </si>
  <si>
    <t>农村基础设施建设</t>
  </si>
  <si>
    <t>砚山县2025年“千万工程”示范村、提升村补短板项目</t>
  </si>
  <si>
    <t>65个村委会</t>
  </si>
  <si>
    <t>村内污水收集处理设施，部分道路硬化，安全照明等</t>
  </si>
  <si>
    <r>
      <rPr>
        <sz val="12"/>
        <rFont val="宋体"/>
        <charset val="134"/>
      </rPr>
      <t>通过项目实施，进一步完善项目村基础设施建设，解决群众出行难、农产品运输难等问题，补齐人居环境短板，提升村庄风貌，逐步达到</t>
    </r>
    <r>
      <rPr>
        <sz val="12"/>
        <rFont val="Times New Roman"/>
        <charset val="0"/>
      </rPr>
      <t>“</t>
    </r>
    <r>
      <rPr>
        <sz val="12"/>
        <rFont val="宋体"/>
        <charset val="134"/>
      </rPr>
      <t>产业兴旺、生态宜居、乡风文明、治理有效、生活富裕</t>
    </r>
    <r>
      <rPr>
        <sz val="12"/>
        <rFont val="Times New Roman"/>
        <charset val="0"/>
      </rPr>
      <t>”</t>
    </r>
    <r>
      <rPr>
        <sz val="12"/>
        <rFont val="宋体"/>
        <charset val="134"/>
      </rPr>
      <t>的目标。项目覆盖11个乡镇，脱贫成果得到有效巩固，群众满意度达90%以上。</t>
    </r>
  </si>
  <si>
    <t>五、其它</t>
  </si>
  <si>
    <t>民族团结进步示范乡</t>
  </si>
  <si>
    <t>少数民族特色村寨建设项目</t>
  </si>
  <si>
    <t>阿舍彝族乡民族团结示范乡建设项目</t>
  </si>
  <si>
    <t>田冲村、坝心村、下沙村、新寨村、岩峰窝、上中下倮朵</t>
  </si>
  <si>
    <t xml:space="preserve">    投资500万元在阿舍乡实施民族团结进步示范乡项目，其中：
1、产业道路建建设16500平方米，投资200万元。
2、产业排水沟建设4000米，投资104万元。
3、检修井建设80个，投资12万元。
4、村内污水管道安装3200米，投资105万元。
5、新建PVC管DN110接户管2100米，投资28万元。
6、新建15立方污水处理池10座，投资40万元。
7、新建C25混凝土预制标准雨水箅子130个，投资11万元。
</t>
  </si>
  <si>
    <t>一是改善基础设施，提升人民生活水平。村内道路的建设将极大改善项目村内交通状况和运输环境，给广大人民群众产业发展及出行带来了更多的便利，同时使项目村内的人居环境得到显著提升；村容村貌的治理调节了群众对美好生活的向往，丰富了人民群众的文化生活，为全面建设美丽乡村提供了有力保障。二是增进民族团结，维护社会稳定。项目村是典型的汉、苗、彝杂居村寨，少数民族文化浓厚，通过项目的实施，将充分调动群众的积极性，极大改善贫困群众的生产生活条件，促进各民族共同发展、共同进步、共同繁荣，实现民族平等。三是通过项目建设带动民族经济进一步繁荣发展，有效调整产业结构和带动地方经济发展，实现民族团结与乡村振兴产业发展有机结合、乡村美丽宜居目标。</t>
  </si>
  <si>
    <t>产业发展项目投入304万元，产业发展占比为61%。田冲村、下沙村、新寨村、坝心村、岩峰窝、上中下倮朵产业发展以肉牛养殖、万寿菊种植为主，产业道路和产业排水沟的建设，将有助于项目村产业发展。项目建成后将提升群众养殖需求和扩大万寿菊种植规模，提升农副众产品产量，改善群众生产生活条件，增加农民收入，推动农村经济发展，项目惠及农户854户3731人。</t>
  </si>
  <si>
    <t>马庆龙</t>
  </si>
  <si>
    <t>砚山县民族宗教局</t>
  </si>
  <si>
    <t>民族团结进步示范村（示范社区）</t>
  </si>
  <si>
    <t>砚山县2025年平远片区“三区”十百千万示范引领工程建设项目</t>
  </si>
  <si>
    <t>田心、茂龙、松毛坡、回龙</t>
  </si>
  <si>
    <t xml:space="preserve">    投资660万元在平远镇实施民族团结进步示范村、示范社区，其中：
1、产业道路建建设21500平方米，投资236.5万元。
2、产业道路排水涵管管网6450米，投资217.3万元，
3、检修井建设190个，投资26.6万元，
4、新建C25混凝土预制标准雨水箅子250个，投资19万元。
5、新建PVC管DN110接户管1800米，投资10.8万元，
6、新建15立方钢筋混凝土污水处理池2座，投资8万元。
7、村内道路路面提升“白改黑”6600平方米，投资132.8万元。
</t>
  </si>
  <si>
    <r>
      <rPr>
        <b/>
        <sz val="12"/>
        <rFont val="宋体"/>
        <charset val="134"/>
      </rPr>
      <t>一是</t>
    </r>
    <r>
      <rPr>
        <sz val="12"/>
        <rFont val="宋体"/>
        <charset val="134"/>
      </rPr>
      <t>改善基础设施，提升人民生活水平。村内道路的建设将极大改善项目村内交通状况和运输环境，给广大人民群众产业发展及出行带来了更多的便利，同时使项目村内的人居环境得到显著提升，扎实推进美丽乡村建设，打造风貌特色鲜明，生态环境良好、创建空间优化布局美、生态宜居环境美、乡土特色风貌美、业兴民富生活美、人文和谐风尚美的民族团结示范镇。</t>
    </r>
    <r>
      <rPr>
        <b/>
        <sz val="12"/>
        <rFont val="宋体"/>
        <charset val="134"/>
      </rPr>
      <t>二是</t>
    </r>
    <r>
      <rPr>
        <sz val="12"/>
        <rFont val="宋体"/>
        <charset val="134"/>
      </rPr>
      <t>实现村级集体经济有收入、农户增收有平台，为村民增收拓宽渠道，促进全镇区域经济得到更好更快发展。</t>
    </r>
    <r>
      <rPr>
        <b/>
        <sz val="12"/>
        <rFont val="宋体"/>
        <charset val="134"/>
      </rPr>
      <t>三是</t>
    </r>
    <r>
      <rPr>
        <sz val="12"/>
        <rFont val="宋体"/>
        <charset val="134"/>
      </rPr>
      <t>全力打造以绿美为基础、以民族团结之美为核心要义、以大美为最终目标，各民族紧紧团结融合在一起的“美美的平远”，扎实推进平远片区“三个示范区“建设，努力在铸牢中华民族共同体意识作出表率，走在前列。</t>
    </r>
  </si>
  <si>
    <t>产业发展项目投入453.8万元，产业发展占比为68%。田心社区和回龙社区产业发展以肉牛养殖，种植蔬菜、烤烟、辣椒等农作物为主。配套产业发展基础设施建设，将覆盖周边蔬菜种植5000亩、辣椒种植1000亩、烤烟种植2000亩、肉牛养殖235头以上。项目建成后将提高交通条件，方便群众出行及外出务工务农，提升群农副众产品运输效率，改善田心村和回龙社区生产生活条件，提高当地群众农作物产量，增加农民收入，推动农村经济发展。项目惠及农户3200户16000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</si>
</sst>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41">
    <font>
      <sz val="11"/>
      <color theme="1"/>
      <name val="宋体"/>
      <charset val="134"/>
      <scheme val="minor"/>
    </font>
    <font>
      <sz val="11"/>
      <color theme="1"/>
      <name val="宋体"/>
      <charset val="134"/>
    </font>
    <font>
      <b/>
      <sz val="12"/>
      <color theme="1"/>
      <name val="宋体"/>
      <charset val="134"/>
    </font>
    <font>
      <b/>
      <sz val="12"/>
      <name val="宋体"/>
      <charset val="134"/>
    </font>
    <font>
      <b/>
      <sz val="12"/>
      <name val="宋体"/>
      <charset val="134"/>
      <scheme val="minor"/>
    </font>
    <font>
      <sz val="12"/>
      <name val="宋体"/>
      <charset val="134"/>
    </font>
    <font>
      <sz val="12"/>
      <color rgb="FFFF0000"/>
      <name val="宋体"/>
      <charset val="134"/>
    </font>
    <font>
      <sz val="12"/>
      <name val="宋体"/>
      <charset val="134"/>
      <scheme val="minor"/>
    </font>
    <font>
      <sz val="11"/>
      <name val="宋体"/>
      <charset val="134"/>
      <scheme val="minor"/>
    </font>
    <font>
      <sz val="12"/>
      <name val="方正黑体_GBK"/>
      <charset val="134"/>
    </font>
    <font>
      <sz val="12"/>
      <color theme="1"/>
      <name val="方正黑体_GBK"/>
      <charset val="134"/>
    </font>
    <font>
      <sz val="10"/>
      <color theme="1"/>
      <name val="宋体"/>
      <charset val="134"/>
    </font>
    <font>
      <sz val="24"/>
      <name val="方正小标宋_GBK"/>
      <charset val="134"/>
    </font>
    <font>
      <sz val="24"/>
      <color theme="1"/>
      <name val="方正小标宋_GBK"/>
      <charset val="134"/>
    </font>
    <font>
      <sz val="12"/>
      <name val="宋体"/>
      <charset val="0"/>
    </font>
    <font>
      <sz val="12"/>
      <color theme="1"/>
      <name val="宋体"/>
      <charset val="134"/>
    </font>
    <font>
      <b/>
      <sz val="12"/>
      <color rgb="FF000000"/>
      <name val="宋体"/>
      <charset val="0"/>
    </font>
    <font>
      <b/>
      <sz val="12"/>
      <name val="宋体"/>
      <charset val="0"/>
    </font>
    <font>
      <b/>
      <sz val="12"/>
      <color rgb="FF000000"/>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Times New Roman"/>
      <charset val="0"/>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3" fillId="11" borderId="0" applyNumberFormat="0" applyBorder="0" applyAlignment="0" applyProtection="0">
      <alignment vertical="center"/>
    </xf>
    <xf numFmtId="0" fontId="26" fillId="0" borderId="8" applyNumberFormat="0" applyFill="0" applyAlignment="0" applyProtection="0">
      <alignment vertical="center"/>
    </xf>
    <xf numFmtId="0" fontId="23" fillId="12" borderId="0" applyNumberFormat="0" applyBorder="0" applyAlignment="0" applyProtection="0">
      <alignment vertical="center"/>
    </xf>
    <xf numFmtId="0" fontId="32" fillId="13" borderId="9" applyNumberFormat="0" applyAlignment="0" applyProtection="0">
      <alignment vertical="center"/>
    </xf>
    <xf numFmtId="0" fontId="33" fillId="13" borderId="5" applyNumberFormat="0" applyAlignment="0" applyProtection="0">
      <alignment vertical="center"/>
    </xf>
    <xf numFmtId="0" fontId="34" fillId="14" borderId="1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4" fillId="2"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lignment vertical="center"/>
    </xf>
    <xf numFmtId="0" fontId="6" fillId="0" borderId="0" xfId="0" applyFont="1">
      <alignment vertical="center"/>
    </xf>
    <xf numFmtId="0" fontId="5" fillId="0" borderId="0" xfId="0" applyNumberFormat="1" applyFont="1" applyFill="1">
      <alignment vertical="center"/>
    </xf>
    <xf numFmtId="0" fontId="5" fillId="0" borderId="0" xfId="0" applyNumberFormat="1" applyFont="1" applyFill="1" applyAlignment="1">
      <alignment horizontal="center" vertical="center"/>
    </xf>
    <xf numFmtId="0" fontId="3"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7" fillId="0" borderId="0" xfId="0" applyFont="1" applyFill="1">
      <alignment vertical="center"/>
    </xf>
    <xf numFmtId="0" fontId="8" fillId="0" borderId="0" xfId="0" applyFont="1">
      <alignment vertical="center"/>
    </xf>
    <xf numFmtId="0" fontId="0" fillId="0" borderId="0" xfId="0" applyAlignment="1">
      <alignment horizontal="center" vertical="center"/>
    </xf>
    <xf numFmtId="177" fontId="0" fillId="0" borderId="0" xfId="0" applyNumberFormat="1" applyAlignment="1">
      <alignment horizontal="center" vertical="center"/>
    </xf>
    <xf numFmtId="0" fontId="0" fillId="0" borderId="0" xfId="0" applyAlignment="1">
      <alignment horizontal="justify" vertical="center"/>
    </xf>
    <xf numFmtId="177" fontId="0" fillId="0" borderId="0" xfId="0" applyNumberForma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177" fontId="11" fillId="0" borderId="0" xfId="0" applyNumberFormat="1" applyFont="1" applyAlignment="1">
      <alignment horizontal="center" vertical="center"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77" fontId="13" fillId="0" borderId="0"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177" fontId="1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177" fontId="15" fillId="0" borderId="1"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0" xfId="0" applyFont="1" applyFill="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center" vertical="center"/>
    </xf>
    <xf numFmtId="177" fontId="14" fillId="0"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77" fontId="7"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11" fillId="0" borderId="0" xfId="0" applyFont="1" applyAlignment="1">
      <alignment horizontal="justify" vertical="center" wrapText="1"/>
    </xf>
    <xf numFmtId="0" fontId="13" fillId="0" borderId="0" xfId="0" applyFont="1" applyBorder="1" applyAlignment="1">
      <alignment horizontal="justify" vertical="center" wrapText="1"/>
    </xf>
    <xf numFmtId="0" fontId="3" fillId="2"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5"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177" fontId="15" fillId="0" borderId="1" xfId="0" applyNumberFormat="1" applyFont="1" applyBorder="1" applyAlignment="1">
      <alignment horizontal="justify" vertical="center" wrapText="1"/>
    </xf>
    <xf numFmtId="0" fontId="15" fillId="0" borderId="1" xfId="0" applyFont="1" applyBorder="1" applyAlignment="1">
      <alignment horizontal="center" vertical="center" wrapText="1"/>
    </xf>
    <xf numFmtId="177" fontId="5" fillId="0" borderId="1" xfId="0" applyNumberFormat="1" applyFont="1" applyFill="1" applyBorder="1" applyAlignment="1">
      <alignment horizontal="justify" vertical="center" wrapText="1"/>
    </xf>
    <xf numFmtId="177" fontId="5" fillId="0" borderId="1" xfId="0" applyNumberFormat="1" applyFont="1" applyBorder="1">
      <alignment vertical="center"/>
    </xf>
    <xf numFmtId="0" fontId="14" fillId="0" borderId="1" xfId="0" applyFont="1" applyFill="1" applyBorder="1" applyAlignment="1">
      <alignment horizontal="justify" vertical="center" wrapText="1"/>
    </xf>
    <xf numFmtId="0" fontId="5" fillId="0" borderId="0" xfId="0" applyFont="1" applyAlignment="1">
      <alignment horizontal="justify" vertical="center"/>
    </xf>
    <xf numFmtId="0" fontId="5" fillId="0" borderId="1" xfId="0" applyFont="1" applyFill="1" applyBorder="1" applyAlignment="1">
      <alignment horizontal="left" vertical="center" wrapText="1"/>
    </xf>
    <xf numFmtId="177" fontId="15" fillId="0" borderId="1" xfId="0" applyNumberFormat="1" applyFont="1" applyBorder="1">
      <alignment vertical="center"/>
    </xf>
    <xf numFmtId="0" fontId="5" fillId="0" borderId="1" xfId="0" applyNumberFormat="1" applyFont="1" applyFill="1" applyBorder="1" applyAlignment="1">
      <alignment horizontal="justify" vertical="center" wrapText="1"/>
    </xf>
    <xf numFmtId="0" fontId="5" fillId="0" borderId="1" xfId="0" applyNumberFormat="1" applyFont="1" applyBorder="1" applyAlignment="1">
      <alignment horizontal="justify" vertical="center" wrapText="1"/>
    </xf>
    <xf numFmtId="0" fontId="5" fillId="0" borderId="1" xfId="0" applyNumberFormat="1" applyFont="1" applyFill="1" applyBorder="1" applyAlignment="1">
      <alignment horizontal="center" vertical="center"/>
    </xf>
    <xf numFmtId="177" fontId="17" fillId="2" borderId="1" xfId="0" applyNumberFormat="1" applyFont="1" applyFill="1" applyBorder="1" applyAlignment="1">
      <alignment horizontal="justify" vertical="center" wrapText="1"/>
    </xf>
    <xf numFmtId="177" fontId="3" fillId="2"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1" xfId="0" applyFont="1" applyFill="1" applyBorder="1" applyAlignment="1">
      <alignment vertical="center" wrapText="1"/>
    </xf>
    <xf numFmtId="0" fontId="3" fillId="2" borderId="4" xfId="0" applyFont="1" applyFill="1" applyBorder="1" applyAlignment="1">
      <alignment horizontal="justify" vertical="center" wrapText="1"/>
    </xf>
    <xf numFmtId="0" fontId="5" fillId="0" borderId="1" xfId="0" applyFont="1" applyFill="1" applyBorder="1">
      <alignment vertical="center"/>
    </xf>
    <xf numFmtId="0" fontId="17" fillId="2"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176" fontId="17"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49"/>
  <sheetViews>
    <sheetView tabSelected="1" zoomScale="70" zoomScaleNormal="70" workbookViewId="0">
      <pane ySplit="6" topLeftCell="A25" activePane="bottomLeft" state="frozen"/>
      <selection/>
      <selection pane="bottomLeft" activeCell="I25" sqref="I25"/>
    </sheetView>
  </sheetViews>
  <sheetFormatPr defaultColWidth="9" defaultRowHeight="13.5"/>
  <cols>
    <col min="1" max="1" width="7.25" style="16" customWidth="1"/>
    <col min="5" max="5" width="17.2916666666667" style="17" customWidth="1"/>
    <col min="6" max="6" width="6.5" customWidth="1"/>
    <col min="7" max="7" width="6.90833333333333" customWidth="1"/>
    <col min="8" max="8" width="13.0833333333333" style="18" customWidth="1"/>
    <col min="9" max="9" width="37.4" customWidth="1"/>
    <col min="10" max="10" width="44.7333333333333" style="19" customWidth="1"/>
    <col min="11" max="11" width="10.375" style="17"/>
    <col min="12" max="12" width="13.075" style="20" customWidth="1"/>
    <col min="13" max="13" width="10.375" style="20"/>
    <col min="14" max="14" width="39.8166666666667" style="19" customWidth="1"/>
    <col min="15" max="15" width="7.675" style="17" customWidth="1"/>
    <col min="16" max="16" width="7.375" style="17" customWidth="1"/>
    <col min="17" max="17" width="7" style="17" customWidth="1"/>
    <col min="18" max="18" width="7.25" style="17" customWidth="1"/>
    <col min="19" max="19" width="9.99166666666667" style="17" customWidth="1"/>
    <col min="20" max="20" width="11.0666666666667" style="17" customWidth="1"/>
    <col min="21" max="21" width="9" style="17"/>
    <col min="22" max="22" width="8.375" style="17" customWidth="1"/>
    <col min="23" max="23" width="12.375" style="17" customWidth="1"/>
  </cols>
  <sheetData>
    <row r="1" s="1" customFormat="1" ht="22" customHeight="1" spans="1:23">
      <c r="A1" s="21" t="s">
        <v>0</v>
      </c>
      <c r="B1" s="22"/>
      <c r="C1" s="22"/>
      <c r="D1" s="22"/>
      <c r="E1" s="23"/>
      <c r="F1" s="23"/>
      <c r="G1" s="23"/>
      <c r="H1" s="24"/>
      <c r="I1" s="23"/>
      <c r="J1" s="59"/>
      <c r="K1" s="23"/>
      <c r="L1" s="24"/>
      <c r="M1" s="24"/>
      <c r="N1" s="59"/>
      <c r="O1" s="23"/>
      <c r="P1" s="23"/>
      <c r="Q1" s="23"/>
      <c r="R1" s="23"/>
      <c r="S1" s="23"/>
      <c r="T1" s="23"/>
      <c r="U1" s="23"/>
      <c r="V1" s="23"/>
      <c r="W1" s="23"/>
    </row>
    <row r="2" ht="53" customHeight="1" spans="1:23">
      <c r="A2" s="25" t="s">
        <v>1</v>
      </c>
      <c r="B2" s="26"/>
      <c r="C2" s="26"/>
      <c r="D2" s="26"/>
      <c r="E2" s="26"/>
      <c r="F2" s="26"/>
      <c r="G2" s="26"/>
      <c r="H2" s="27"/>
      <c r="I2" s="26"/>
      <c r="J2" s="60"/>
      <c r="K2" s="26"/>
      <c r="L2" s="27"/>
      <c r="M2" s="27"/>
      <c r="N2" s="60"/>
      <c r="O2" s="26"/>
      <c r="P2" s="26"/>
      <c r="Q2" s="26"/>
      <c r="R2" s="26"/>
      <c r="S2" s="26"/>
      <c r="T2" s="26"/>
      <c r="U2" s="26"/>
      <c r="V2" s="26"/>
      <c r="W2" s="26"/>
    </row>
    <row r="3" s="2" customFormat="1" ht="34" customHeight="1" spans="1:23">
      <c r="A3" s="28" t="s">
        <v>2</v>
      </c>
      <c r="B3" s="29" t="s">
        <v>3</v>
      </c>
      <c r="C3" s="29" t="s">
        <v>4</v>
      </c>
      <c r="D3" s="29" t="s">
        <v>5</v>
      </c>
      <c r="E3" s="29" t="s">
        <v>6</v>
      </c>
      <c r="F3" s="29" t="s">
        <v>7</v>
      </c>
      <c r="G3" s="29"/>
      <c r="H3" s="30" t="s">
        <v>8</v>
      </c>
      <c r="I3" s="29" t="s">
        <v>9</v>
      </c>
      <c r="J3" s="29" t="s">
        <v>10</v>
      </c>
      <c r="K3" s="29" t="s">
        <v>11</v>
      </c>
      <c r="L3" s="30" t="s">
        <v>12</v>
      </c>
      <c r="M3" s="30"/>
      <c r="N3" s="29" t="s">
        <v>13</v>
      </c>
      <c r="O3" s="29" t="s">
        <v>14</v>
      </c>
      <c r="P3" s="29" t="s">
        <v>15</v>
      </c>
      <c r="Q3" s="29" t="s">
        <v>16</v>
      </c>
      <c r="R3" s="29" t="s">
        <v>17</v>
      </c>
      <c r="S3" s="29" t="s">
        <v>18</v>
      </c>
      <c r="T3" s="29" t="s">
        <v>19</v>
      </c>
      <c r="U3" s="29" t="s">
        <v>20</v>
      </c>
      <c r="V3" s="29" t="s">
        <v>21</v>
      </c>
      <c r="W3" s="29" t="s">
        <v>22</v>
      </c>
    </row>
    <row r="4" s="2" customFormat="1" ht="43" customHeight="1" spans="1:23">
      <c r="A4" s="28"/>
      <c r="B4" s="29"/>
      <c r="C4" s="29"/>
      <c r="D4" s="29"/>
      <c r="E4" s="29"/>
      <c r="F4" s="29" t="s">
        <v>23</v>
      </c>
      <c r="G4" s="29" t="s">
        <v>24</v>
      </c>
      <c r="H4" s="30"/>
      <c r="I4" s="29"/>
      <c r="J4" s="29"/>
      <c r="K4" s="29"/>
      <c r="L4" s="30" t="s">
        <v>25</v>
      </c>
      <c r="M4" s="30" t="s">
        <v>26</v>
      </c>
      <c r="N4" s="29"/>
      <c r="O4" s="29"/>
      <c r="P4" s="29"/>
      <c r="Q4" s="29"/>
      <c r="R4" s="29"/>
      <c r="S4" s="29"/>
      <c r="T4" s="29"/>
      <c r="U4" s="29"/>
      <c r="V4" s="29"/>
      <c r="W4" s="29"/>
    </row>
    <row r="5" s="3" customFormat="1" ht="63" customHeight="1" spans="1:23">
      <c r="A5" s="31" t="s">
        <v>27</v>
      </c>
      <c r="B5" s="32"/>
      <c r="C5" s="32"/>
      <c r="D5" s="32"/>
      <c r="E5" s="33"/>
      <c r="F5" s="34"/>
      <c r="G5" s="34"/>
      <c r="H5" s="35">
        <f>SUM(H6,H34,H37,H39,H47)</f>
        <v>15274.5</v>
      </c>
      <c r="I5" s="35"/>
      <c r="J5" s="35"/>
      <c r="K5" s="35"/>
      <c r="L5" s="35">
        <f>SUM(L6,L34,L37,L39,L47)</f>
        <v>15274.5</v>
      </c>
      <c r="M5" s="35">
        <f>SUM(M6,M34,M37,M39,M47)</f>
        <v>0</v>
      </c>
      <c r="N5" s="61"/>
      <c r="O5" s="34"/>
      <c r="P5" s="34"/>
      <c r="Q5" s="34"/>
      <c r="R5" s="34"/>
      <c r="S5" s="81"/>
      <c r="T5" s="82"/>
      <c r="U5" s="83"/>
      <c r="V5" s="82"/>
      <c r="W5" s="84"/>
    </row>
    <row r="6" s="4" customFormat="1" ht="42" customHeight="1" spans="1:23">
      <c r="A6" s="34" t="s">
        <v>28</v>
      </c>
      <c r="B6" s="34"/>
      <c r="C6" s="34"/>
      <c r="D6" s="34"/>
      <c r="E6" s="34"/>
      <c r="F6" s="34"/>
      <c r="G6" s="34"/>
      <c r="H6" s="35">
        <f>SUM(H7:H33)</f>
        <v>9255</v>
      </c>
      <c r="I6" s="35"/>
      <c r="J6" s="35"/>
      <c r="K6" s="35"/>
      <c r="L6" s="35">
        <f>SUM(L7:L33)</f>
        <v>9255</v>
      </c>
      <c r="M6" s="35">
        <f>SUM(M7:M30)</f>
        <v>0</v>
      </c>
      <c r="N6" s="61"/>
      <c r="O6" s="34"/>
      <c r="P6" s="34"/>
      <c r="Q6" s="34"/>
      <c r="R6" s="34"/>
      <c r="S6" s="54"/>
      <c r="T6" s="34"/>
      <c r="U6" s="34"/>
      <c r="V6" s="34"/>
      <c r="W6" s="34"/>
    </row>
    <row r="7" s="5" customFormat="1" ht="95" customHeight="1" spans="1:23">
      <c r="A7" s="36">
        <v>1</v>
      </c>
      <c r="B7" s="36" t="s">
        <v>29</v>
      </c>
      <c r="C7" s="36" t="s">
        <v>30</v>
      </c>
      <c r="D7" s="36" t="s">
        <v>31</v>
      </c>
      <c r="E7" s="36" t="s">
        <v>32</v>
      </c>
      <c r="F7" s="37" t="s">
        <v>33</v>
      </c>
      <c r="G7" s="36"/>
      <c r="H7" s="38">
        <v>450</v>
      </c>
      <c r="I7" s="36" t="s">
        <v>34</v>
      </c>
      <c r="J7" s="47" t="s">
        <v>35</v>
      </c>
      <c r="K7" s="36" t="s">
        <v>36</v>
      </c>
      <c r="L7" s="38">
        <v>450</v>
      </c>
      <c r="M7" s="38"/>
      <c r="N7" s="47" t="s">
        <v>37</v>
      </c>
      <c r="O7" s="36">
        <v>4600</v>
      </c>
      <c r="P7" s="36" t="s">
        <v>38</v>
      </c>
      <c r="Q7" s="36" t="s">
        <v>39</v>
      </c>
      <c r="R7" s="36" t="s">
        <v>39</v>
      </c>
      <c r="S7" s="36" t="s">
        <v>40</v>
      </c>
      <c r="T7" s="36" t="s">
        <v>41</v>
      </c>
      <c r="U7" s="36" t="s">
        <v>41</v>
      </c>
      <c r="V7" s="36" t="s">
        <v>38</v>
      </c>
      <c r="W7" s="36"/>
    </row>
    <row r="8" s="6" customFormat="1" ht="151" customHeight="1" spans="1:23">
      <c r="A8" s="39">
        <v>2</v>
      </c>
      <c r="B8" s="36" t="s">
        <v>29</v>
      </c>
      <c r="C8" s="36" t="s">
        <v>42</v>
      </c>
      <c r="D8" s="36" t="s">
        <v>43</v>
      </c>
      <c r="E8" s="36" t="s">
        <v>44</v>
      </c>
      <c r="F8" s="36" t="s">
        <v>45</v>
      </c>
      <c r="G8" s="36" t="s">
        <v>46</v>
      </c>
      <c r="H8" s="38">
        <v>200</v>
      </c>
      <c r="I8" s="36" t="s">
        <v>47</v>
      </c>
      <c r="J8" s="47" t="s">
        <v>48</v>
      </c>
      <c r="K8" s="36" t="s">
        <v>36</v>
      </c>
      <c r="L8" s="38">
        <v>200</v>
      </c>
      <c r="M8" s="38"/>
      <c r="N8" s="47" t="s">
        <v>49</v>
      </c>
      <c r="O8" s="36">
        <v>1153</v>
      </c>
      <c r="P8" s="36" t="s">
        <v>39</v>
      </c>
      <c r="Q8" s="36" t="s">
        <v>39</v>
      </c>
      <c r="R8" s="36" t="s">
        <v>39</v>
      </c>
      <c r="S8" s="36" t="s">
        <v>50</v>
      </c>
      <c r="T8" s="36" t="s">
        <v>51</v>
      </c>
      <c r="U8" s="36" t="s">
        <v>41</v>
      </c>
      <c r="V8" s="36" t="s">
        <v>38</v>
      </c>
      <c r="W8" s="36"/>
    </row>
    <row r="9" s="7" customFormat="1" ht="157" customHeight="1" spans="1:23">
      <c r="A9" s="36">
        <v>3</v>
      </c>
      <c r="B9" s="36" t="s">
        <v>29</v>
      </c>
      <c r="C9" s="36" t="s">
        <v>52</v>
      </c>
      <c r="D9" s="39" t="s">
        <v>53</v>
      </c>
      <c r="E9" s="36" t="s">
        <v>54</v>
      </c>
      <c r="F9" s="36" t="s">
        <v>55</v>
      </c>
      <c r="G9" s="36" t="s">
        <v>56</v>
      </c>
      <c r="H9" s="38">
        <v>360</v>
      </c>
      <c r="I9" s="36" t="s">
        <v>57</v>
      </c>
      <c r="J9" s="47" t="s">
        <v>58</v>
      </c>
      <c r="K9" s="36" t="s">
        <v>36</v>
      </c>
      <c r="L9" s="38">
        <v>360</v>
      </c>
      <c r="M9" s="38"/>
      <c r="N9" s="47" t="s">
        <v>59</v>
      </c>
      <c r="O9" s="36">
        <v>1500</v>
      </c>
      <c r="P9" s="36" t="s">
        <v>38</v>
      </c>
      <c r="Q9" s="36" t="s">
        <v>39</v>
      </c>
      <c r="R9" s="36" t="s">
        <v>38</v>
      </c>
      <c r="S9" s="36" t="s">
        <v>60</v>
      </c>
      <c r="T9" s="36" t="s">
        <v>61</v>
      </c>
      <c r="U9" s="36" t="s">
        <v>41</v>
      </c>
      <c r="V9" s="36" t="s">
        <v>38</v>
      </c>
      <c r="W9" s="36"/>
    </row>
    <row r="10" s="7" customFormat="1" ht="207" customHeight="1" spans="1:23">
      <c r="A10" s="39">
        <v>4</v>
      </c>
      <c r="B10" s="36" t="s">
        <v>29</v>
      </c>
      <c r="C10" s="36" t="s">
        <v>52</v>
      </c>
      <c r="D10" s="36" t="s">
        <v>62</v>
      </c>
      <c r="E10" s="36" t="s">
        <v>63</v>
      </c>
      <c r="F10" s="36" t="s">
        <v>55</v>
      </c>
      <c r="G10" s="36" t="s">
        <v>64</v>
      </c>
      <c r="H10" s="38">
        <v>332</v>
      </c>
      <c r="I10" s="36" t="s">
        <v>65</v>
      </c>
      <c r="J10" s="47" t="s">
        <v>66</v>
      </c>
      <c r="K10" s="36" t="s">
        <v>36</v>
      </c>
      <c r="L10" s="38">
        <v>332</v>
      </c>
      <c r="M10" s="38"/>
      <c r="N10" s="47" t="s">
        <v>67</v>
      </c>
      <c r="O10" s="36">
        <v>1676</v>
      </c>
      <c r="P10" s="36" t="s">
        <v>38</v>
      </c>
      <c r="Q10" s="36" t="s">
        <v>39</v>
      </c>
      <c r="R10" s="36" t="s">
        <v>38</v>
      </c>
      <c r="S10" s="36" t="s">
        <v>60</v>
      </c>
      <c r="T10" s="36" t="s">
        <v>61</v>
      </c>
      <c r="U10" s="36" t="s">
        <v>41</v>
      </c>
      <c r="V10" s="39" t="s">
        <v>38</v>
      </c>
      <c r="W10" s="36"/>
    </row>
    <row r="11" s="7" customFormat="1" ht="142" customHeight="1" spans="1:23">
      <c r="A11" s="36">
        <v>5</v>
      </c>
      <c r="B11" s="39" t="s">
        <v>29</v>
      </c>
      <c r="C11" s="36" t="s">
        <v>68</v>
      </c>
      <c r="D11" s="36" t="s">
        <v>68</v>
      </c>
      <c r="E11" s="39" t="s">
        <v>69</v>
      </c>
      <c r="F11" s="39" t="s">
        <v>70</v>
      </c>
      <c r="G11" s="39" t="s">
        <v>71</v>
      </c>
      <c r="H11" s="40">
        <v>300</v>
      </c>
      <c r="I11" s="39" t="s">
        <v>72</v>
      </c>
      <c r="J11" s="62" t="s">
        <v>73</v>
      </c>
      <c r="K11" s="39" t="s">
        <v>36</v>
      </c>
      <c r="L11" s="40">
        <v>300</v>
      </c>
      <c r="M11" s="40"/>
      <c r="N11" s="62" t="s">
        <v>74</v>
      </c>
      <c r="O11" s="39">
        <v>1300</v>
      </c>
      <c r="P11" s="39" t="s">
        <v>39</v>
      </c>
      <c r="Q11" s="39" t="s">
        <v>39</v>
      </c>
      <c r="R11" s="39" t="s">
        <v>39</v>
      </c>
      <c r="S11" s="39" t="s">
        <v>75</v>
      </c>
      <c r="T11" s="39" t="s">
        <v>76</v>
      </c>
      <c r="U11" s="39" t="s">
        <v>77</v>
      </c>
      <c r="V11" s="39" t="s">
        <v>38</v>
      </c>
      <c r="W11" s="36"/>
    </row>
    <row r="12" s="8" customFormat="1" ht="101" customHeight="1" spans="1:23">
      <c r="A12" s="39">
        <v>6</v>
      </c>
      <c r="B12" s="41" t="s">
        <v>29</v>
      </c>
      <c r="C12" s="41" t="s">
        <v>42</v>
      </c>
      <c r="D12" s="41" t="s">
        <v>78</v>
      </c>
      <c r="E12" s="41" t="s">
        <v>79</v>
      </c>
      <c r="F12" s="41" t="s">
        <v>80</v>
      </c>
      <c r="G12" s="41" t="s">
        <v>81</v>
      </c>
      <c r="H12" s="42">
        <v>110</v>
      </c>
      <c r="I12" s="41" t="s">
        <v>82</v>
      </c>
      <c r="J12" s="63" t="s">
        <v>83</v>
      </c>
      <c r="K12" s="41" t="s">
        <v>36</v>
      </c>
      <c r="L12" s="42">
        <v>110</v>
      </c>
      <c r="M12" s="42"/>
      <c r="N12" s="63" t="s">
        <v>84</v>
      </c>
      <c r="O12" s="41">
        <v>25013</v>
      </c>
      <c r="P12" s="41" t="s">
        <v>39</v>
      </c>
      <c r="Q12" s="41" t="s">
        <v>39</v>
      </c>
      <c r="R12" s="41" t="s">
        <v>38</v>
      </c>
      <c r="S12" s="41" t="s">
        <v>85</v>
      </c>
      <c r="T12" s="41" t="s">
        <v>86</v>
      </c>
      <c r="U12" s="36" t="s">
        <v>41</v>
      </c>
      <c r="V12" s="36" t="s">
        <v>38</v>
      </c>
      <c r="W12" s="39"/>
    </row>
    <row r="13" s="7" customFormat="1" ht="130" customHeight="1" spans="1:23">
      <c r="A13" s="36">
        <v>7</v>
      </c>
      <c r="B13" s="43" t="s">
        <v>29</v>
      </c>
      <c r="C13" s="43" t="s">
        <v>52</v>
      </c>
      <c r="D13" s="43" t="s">
        <v>62</v>
      </c>
      <c r="E13" s="43" t="s">
        <v>87</v>
      </c>
      <c r="F13" s="43" t="s">
        <v>80</v>
      </c>
      <c r="G13" s="43" t="s">
        <v>88</v>
      </c>
      <c r="H13" s="44">
        <v>210</v>
      </c>
      <c r="I13" s="43" t="s">
        <v>89</v>
      </c>
      <c r="J13" s="64" t="s">
        <v>90</v>
      </c>
      <c r="K13" s="43" t="s">
        <v>36</v>
      </c>
      <c r="L13" s="44">
        <v>210</v>
      </c>
      <c r="M13" s="44"/>
      <c r="N13" s="64" t="s">
        <v>91</v>
      </c>
      <c r="O13" s="43">
        <v>7863</v>
      </c>
      <c r="P13" s="43" t="s">
        <v>39</v>
      </c>
      <c r="Q13" s="43" t="s">
        <v>39</v>
      </c>
      <c r="R13" s="43" t="s">
        <v>38</v>
      </c>
      <c r="S13" s="43" t="s">
        <v>85</v>
      </c>
      <c r="T13" s="43" t="s">
        <v>86</v>
      </c>
      <c r="U13" s="36" t="s">
        <v>41</v>
      </c>
      <c r="V13" s="36" t="s">
        <v>38</v>
      </c>
      <c r="W13" s="39"/>
    </row>
    <row r="14" s="8" customFormat="1" ht="111" customHeight="1" spans="1:23">
      <c r="A14" s="39">
        <v>8</v>
      </c>
      <c r="B14" s="45" t="s">
        <v>29</v>
      </c>
      <c r="C14" s="43" t="s">
        <v>52</v>
      </c>
      <c r="D14" s="43" t="s">
        <v>62</v>
      </c>
      <c r="E14" s="45" t="s">
        <v>92</v>
      </c>
      <c r="F14" s="45" t="s">
        <v>80</v>
      </c>
      <c r="G14" s="45" t="s">
        <v>93</v>
      </c>
      <c r="H14" s="46">
        <v>420</v>
      </c>
      <c r="I14" s="65" t="s">
        <v>94</v>
      </c>
      <c r="J14" s="65" t="s">
        <v>95</v>
      </c>
      <c r="K14" s="46" t="s">
        <v>36</v>
      </c>
      <c r="L14" s="46">
        <v>420</v>
      </c>
      <c r="N14" s="45" t="s">
        <v>96</v>
      </c>
      <c r="O14" s="66">
        <v>3190</v>
      </c>
      <c r="P14" s="66" t="s">
        <v>39</v>
      </c>
      <c r="Q14" s="66" t="s">
        <v>39</v>
      </c>
      <c r="R14" s="66" t="s">
        <v>38</v>
      </c>
      <c r="S14" s="66" t="s">
        <v>85</v>
      </c>
      <c r="T14" s="41" t="s">
        <v>86</v>
      </c>
      <c r="U14" s="36" t="s">
        <v>41</v>
      </c>
      <c r="V14" s="66" t="s">
        <v>38</v>
      </c>
      <c r="W14" s="39"/>
    </row>
    <row r="15" s="6" customFormat="1" ht="139" customHeight="1" spans="1:23">
      <c r="A15" s="36">
        <v>9</v>
      </c>
      <c r="B15" s="47" t="s">
        <v>97</v>
      </c>
      <c r="C15" s="36" t="s">
        <v>52</v>
      </c>
      <c r="D15" s="36" t="s">
        <v>62</v>
      </c>
      <c r="E15" s="36" t="s">
        <v>98</v>
      </c>
      <c r="F15" s="47" t="s">
        <v>99</v>
      </c>
      <c r="G15" s="47" t="s">
        <v>100</v>
      </c>
      <c r="H15" s="38">
        <v>500</v>
      </c>
      <c r="I15" s="47" t="s">
        <v>101</v>
      </c>
      <c r="J15" s="47" t="s">
        <v>102</v>
      </c>
      <c r="K15" s="36" t="s">
        <v>36</v>
      </c>
      <c r="L15" s="38">
        <v>500</v>
      </c>
      <c r="M15" s="38"/>
      <c r="N15" s="47" t="s">
        <v>103</v>
      </c>
      <c r="O15" s="36">
        <v>3369</v>
      </c>
      <c r="P15" s="36" t="s">
        <v>39</v>
      </c>
      <c r="Q15" s="36" t="s">
        <v>39</v>
      </c>
      <c r="R15" s="36" t="s">
        <v>39</v>
      </c>
      <c r="S15" s="36" t="s">
        <v>75</v>
      </c>
      <c r="T15" s="36" t="s">
        <v>76</v>
      </c>
      <c r="U15" s="36" t="s">
        <v>41</v>
      </c>
      <c r="V15" s="36" t="s">
        <v>38</v>
      </c>
      <c r="W15" s="36"/>
    </row>
    <row r="16" s="6" customFormat="1" ht="117" customHeight="1" spans="1:23">
      <c r="A16" s="39">
        <v>10</v>
      </c>
      <c r="B16" s="36" t="s">
        <v>29</v>
      </c>
      <c r="C16" s="36" t="s">
        <v>42</v>
      </c>
      <c r="D16" s="36" t="s">
        <v>43</v>
      </c>
      <c r="E16" s="36" t="s">
        <v>104</v>
      </c>
      <c r="F16" s="36" t="s">
        <v>105</v>
      </c>
      <c r="G16" s="36"/>
      <c r="H16" s="38">
        <v>1000</v>
      </c>
      <c r="I16" s="36" t="s">
        <v>106</v>
      </c>
      <c r="J16" s="47" t="s">
        <v>107</v>
      </c>
      <c r="K16" s="36" t="s">
        <v>36</v>
      </c>
      <c r="L16" s="38">
        <v>1000</v>
      </c>
      <c r="M16" s="38"/>
      <c r="N16" s="47" t="s">
        <v>108</v>
      </c>
      <c r="O16" s="36">
        <v>200000</v>
      </c>
      <c r="P16" s="36" t="s">
        <v>38</v>
      </c>
      <c r="Q16" s="36" t="s">
        <v>39</v>
      </c>
      <c r="R16" s="36" t="s">
        <v>39</v>
      </c>
      <c r="S16" s="36" t="s">
        <v>109</v>
      </c>
      <c r="T16" s="36" t="s">
        <v>41</v>
      </c>
      <c r="U16" s="36" t="s">
        <v>41</v>
      </c>
      <c r="V16" s="36" t="s">
        <v>38</v>
      </c>
      <c r="W16" s="36"/>
    </row>
    <row r="17" s="6" customFormat="1" ht="74" customHeight="1" spans="1:23">
      <c r="A17" s="36">
        <v>11</v>
      </c>
      <c r="B17" s="36" t="s">
        <v>29</v>
      </c>
      <c r="C17" s="36" t="s">
        <v>42</v>
      </c>
      <c r="D17" s="36" t="s">
        <v>78</v>
      </c>
      <c r="E17" s="36" t="s">
        <v>110</v>
      </c>
      <c r="F17" s="36" t="s">
        <v>111</v>
      </c>
      <c r="G17" s="36" t="s">
        <v>112</v>
      </c>
      <c r="H17" s="38">
        <v>300</v>
      </c>
      <c r="I17" s="36" t="s">
        <v>113</v>
      </c>
      <c r="J17" s="47" t="s">
        <v>114</v>
      </c>
      <c r="K17" s="36" t="s">
        <v>36</v>
      </c>
      <c r="L17" s="38">
        <v>300</v>
      </c>
      <c r="M17" s="38"/>
      <c r="N17" s="47" t="s">
        <v>115</v>
      </c>
      <c r="O17" s="36">
        <v>8000</v>
      </c>
      <c r="P17" s="36" t="s">
        <v>38</v>
      </c>
      <c r="Q17" s="36"/>
      <c r="R17" s="36" t="s">
        <v>38</v>
      </c>
      <c r="S17" s="36" t="s">
        <v>116</v>
      </c>
      <c r="T17" s="36" t="s">
        <v>41</v>
      </c>
      <c r="U17" s="36" t="s">
        <v>41</v>
      </c>
      <c r="V17" s="36" t="s">
        <v>38</v>
      </c>
      <c r="W17" s="36"/>
    </row>
    <row r="18" s="6" customFormat="1" ht="314" customHeight="1" spans="1:23">
      <c r="A18" s="39">
        <v>12</v>
      </c>
      <c r="B18" s="47" t="s">
        <v>97</v>
      </c>
      <c r="C18" s="36" t="s">
        <v>42</v>
      </c>
      <c r="D18" s="36" t="s">
        <v>78</v>
      </c>
      <c r="E18" s="37" t="s">
        <v>117</v>
      </c>
      <c r="F18" s="36" t="s">
        <v>105</v>
      </c>
      <c r="G18" s="36"/>
      <c r="H18" s="38">
        <v>700</v>
      </c>
      <c r="I18" s="67" t="s">
        <v>118</v>
      </c>
      <c r="J18" s="67" t="s">
        <v>119</v>
      </c>
      <c r="K18" s="38" t="s">
        <v>36</v>
      </c>
      <c r="L18" s="38">
        <v>700</v>
      </c>
      <c r="M18" s="38"/>
      <c r="N18" s="47" t="s">
        <v>120</v>
      </c>
      <c r="O18" s="36">
        <v>52800</v>
      </c>
      <c r="P18" s="36" t="s">
        <v>38</v>
      </c>
      <c r="Q18" s="36" t="s">
        <v>39</v>
      </c>
      <c r="R18" s="36" t="s">
        <v>38</v>
      </c>
      <c r="S18" s="36" t="s">
        <v>121</v>
      </c>
      <c r="T18" s="36" t="s">
        <v>122</v>
      </c>
      <c r="U18" s="36" t="s">
        <v>41</v>
      </c>
      <c r="V18" s="36" t="s">
        <v>38</v>
      </c>
      <c r="W18" s="36"/>
    </row>
    <row r="19" s="6" customFormat="1" ht="285" spans="1:23">
      <c r="A19" s="36">
        <v>13</v>
      </c>
      <c r="B19" s="36" t="s">
        <v>29</v>
      </c>
      <c r="C19" s="36" t="s">
        <v>123</v>
      </c>
      <c r="D19" s="36" t="s">
        <v>124</v>
      </c>
      <c r="E19" s="36" t="s">
        <v>125</v>
      </c>
      <c r="F19" s="36" t="s">
        <v>45</v>
      </c>
      <c r="G19" s="36" t="s">
        <v>126</v>
      </c>
      <c r="H19" s="38">
        <v>200</v>
      </c>
      <c r="I19" s="67" t="s">
        <v>127</v>
      </c>
      <c r="J19" s="47" t="s">
        <v>128</v>
      </c>
      <c r="K19" s="36" t="s">
        <v>36</v>
      </c>
      <c r="L19" s="38">
        <v>200</v>
      </c>
      <c r="M19" s="68"/>
      <c r="N19" s="69" t="s">
        <v>129</v>
      </c>
      <c r="O19" s="36">
        <v>12000</v>
      </c>
      <c r="P19" s="36" t="s">
        <v>39</v>
      </c>
      <c r="Q19" s="36" t="s">
        <v>39</v>
      </c>
      <c r="R19" s="36" t="s">
        <v>39</v>
      </c>
      <c r="S19" s="36" t="s">
        <v>50</v>
      </c>
      <c r="T19" s="36" t="s">
        <v>51</v>
      </c>
      <c r="U19" s="36" t="s">
        <v>41</v>
      </c>
      <c r="V19" s="36" t="s">
        <v>38</v>
      </c>
      <c r="W19" s="36"/>
    </row>
    <row r="20" s="6" customFormat="1" ht="270.75" spans="1:23">
      <c r="A20" s="39">
        <v>14</v>
      </c>
      <c r="B20" s="36" t="s">
        <v>29</v>
      </c>
      <c r="C20" s="36" t="s">
        <v>123</v>
      </c>
      <c r="D20" s="36" t="s">
        <v>130</v>
      </c>
      <c r="E20" s="37" t="s">
        <v>131</v>
      </c>
      <c r="F20" s="36" t="s">
        <v>55</v>
      </c>
      <c r="G20" s="36" t="s">
        <v>132</v>
      </c>
      <c r="H20" s="38">
        <v>200</v>
      </c>
      <c r="I20" s="47" t="s">
        <v>133</v>
      </c>
      <c r="J20" s="47" t="s">
        <v>134</v>
      </c>
      <c r="K20" s="36" t="s">
        <v>36</v>
      </c>
      <c r="L20" s="38">
        <v>200</v>
      </c>
      <c r="M20" s="68"/>
      <c r="N20" s="47" t="s">
        <v>135</v>
      </c>
      <c r="O20" s="36">
        <v>2000</v>
      </c>
      <c r="P20" s="36" t="s">
        <v>39</v>
      </c>
      <c r="Q20" s="36" t="s">
        <v>39</v>
      </c>
      <c r="R20" s="36" t="s">
        <v>38</v>
      </c>
      <c r="S20" s="36" t="s">
        <v>136</v>
      </c>
      <c r="T20" s="36" t="s">
        <v>61</v>
      </c>
      <c r="U20" s="36" t="s">
        <v>41</v>
      </c>
      <c r="V20" s="36" t="s">
        <v>38</v>
      </c>
      <c r="W20" s="36"/>
    </row>
    <row r="21" s="6" customFormat="1" ht="142.5" spans="1:23">
      <c r="A21" s="36">
        <v>15</v>
      </c>
      <c r="B21" s="36" t="s">
        <v>29</v>
      </c>
      <c r="C21" s="36" t="s">
        <v>123</v>
      </c>
      <c r="D21" s="36" t="s">
        <v>130</v>
      </c>
      <c r="E21" s="37" t="s">
        <v>137</v>
      </c>
      <c r="F21" s="36" t="s">
        <v>70</v>
      </c>
      <c r="G21" s="36" t="s">
        <v>138</v>
      </c>
      <c r="H21" s="38">
        <v>200</v>
      </c>
      <c r="I21" s="47" t="s">
        <v>139</v>
      </c>
      <c r="J21" s="70" t="s">
        <v>140</v>
      </c>
      <c r="K21" s="36" t="s">
        <v>36</v>
      </c>
      <c r="L21" s="38">
        <v>200</v>
      </c>
      <c r="M21" s="68"/>
      <c r="N21" s="47" t="s">
        <v>141</v>
      </c>
      <c r="O21" s="14">
        <v>1600</v>
      </c>
      <c r="P21" s="36" t="s">
        <v>39</v>
      </c>
      <c r="Q21" s="36" t="s">
        <v>39</v>
      </c>
      <c r="R21" s="36" t="s">
        <v>39</v>
      </c>
      <c r="S21" s="36" t="s">
        <v>75</v>
      </c>
      <c r="T21" s="36" t="s">
        <v>76</v>
      </c>
      <c r="U21" s="36" t="s">
        <v>41</v>
      </c>
      <c r="V21" s="36" t="s">
        <v>38</v>
      </c>
      <c r="W21" s="36"/>
    </row>
    <row r="22" s="6" customFormat="1" ht="256.5" spans="1:23">
      <c r="A22" s="39">
        <v>16</v>
      </c>
      <c r="B22" s="36" t="s">
        <v>29</v>
      </c>
      <c r="C22" s="36" t="s">
        <v>123</v>
      </c>
      <c r="D22" s="36" t="s">
        <v>130</v>
      </c>
      <c r="E22" s="37" t="s">
        <v>142</v>
      </c>
      <c r="F22" s="36" t="s">
        <v>143</v>
      </c>
      <c r="G22" s="36" t="s">
        <v>144</v>
      </c>
      <c r="H22" s="38">
        <v>200</v>
      </c>
      <c r="I22" s="36" t="s">
        <v>145</v>
      </c>
      <c r="J22" s="47" t="s">
        <v>146</v>
      </c>
      <c r="K22" s="36" t="s">
        <v>36</v>
      </c>
      <c r="L22" s="38">
        <v>200</v>
      </c>
      <c r="M22" s="38"/>
      <c r="N22" s="36" t="s">
        <v>147</v>
      </c>
      <c r="O22" s="36">
        <v>7524</v>
      </c>
      <c r="P22" s="36" t="s">
        <v>39</v>
      </c>
      <c r="Q22" s="36" t="s">
        <v>39</v>
      </c>
      <c r="R22" s="36" t="s">
        <v>38</v>
      </c>
      <c r="S22" s="36" t="s">
        <v>148</v>
      </c>
      <c r="T22" s="36" t="s">
        <v>149</v>
      </c>
      <c r="U22" s="36" t="s">
        <v>41</v>
      </c>
      <c r="V22" s="36" t="s">
        <v>38</v>
      </c>
      <c r="W22" s="36"/>
    </row>
    <row r="23" s="6" customFormat="1" ht="242.25" spans="1:23">
      <c r="A23" s="36">
        <v>17</v>
      </c>
      <c r="B23" s="36" t="s">
        <v>29</v>
      </c>
      <c r="C23" s="36" t="s">
        <v>123</v>
      </c>
      <c r="D23" s="36" t="s">
        <v>130</v>
      </c>
      <c r="E23" s="37" t="s">
        <v>150</v>
      </c>
      <c r="F23" s="36" t="s">
        <v>151</v>
      </c>
      <c r="G23" s="36" t="s">
        <v>152</v>
      </c>
      <c r="H23" s="38">
        <v>520</v>
      </c>
      <c r="I23" s="47" t="s">
        <v>153</v>
      </c>
      <c r="J23" s="47" t="s">
        <v>154</v>
      </c>
      <c r="K23" s="36" t="s">
        <v>36</v>
      </c>
      <c r="L23" s="38">
        <v>520</v>
      </c>
      <c r="M23" s="38"/>
      <c r="N23" s="47" t="s">
        <v>155</v>
      </c>
      <c r="O23" s="36">
        <v>2100</v>
      </c>
      <c r="P23" s="36" t="s">
        <v>39</v>
      </c>
      <c r="Q23" s="36" t="s">
        <v>39</v>
      </c>
      <c r="R23" s="36" t="s">
        <v>39</v>
      </c>
      <c r="S23" s="36" t="s">
        <v>156</v>
      </c>
      <c r="T23" s="36" t="s">
        <v>157</v>
      </c>
      <c r="U23" s="36" t="s">
        <v>41</v>
      </c>
      <c r="V23" s="36" t="s">
        <v>38</v>
      </c>
      <c r="W23" s="36"/>
    </row>
    <row r="24" s="6" customFormat="1" ht="228" spans="1:23">
      <c r="A24" s="39">
        <v>18</v>
      </c>
      <c r="B24" s="36" t="s">
        <v>29</v>
      </c>
      <c r="C24" s="36" t="s">
        <v>123</v>
      </c>
      <c r="D24" s="36" t="s">
        <v>130</v>
      </c>
      <c r="E24" s="37" t="s">
        <v>158</v>
      </c>
      <c r="F24" s="36" t="s">
        <v>159</v>
      </c>
      <c r="G24" s="36"/>
      <c r="H24" s="38">
        <v>200</v>
      </c>
      <c r="I24" s="47" t="s">
        <v>160</v>
      </c>
      <c r="J24" s="69" t="s">
        <v>161</v>
      </c>
      <c r="K24" s="36" t="s">
        <v>36</v>
      </c>
      <c r="L24" s="38">
        <v>200</v>
      </c>
      <c r="M24" s="38"/>
      <c r="N24" s="47" t="s">
        <v>162</v>
      </c>
      <c r="O24" s="36">
        <v>1078</v>
      </c>
      <c r="P24" s="36" t="s">
        <v>39</v>
      </c>
      <c r="Q24" s="36" t="s">
        <v>39</v>
      </c>
      <c r="R24" s="36" t="s">
        <v>39</v>
      </c>
      <c r="S24" s="36" t="s">
        <v>163</v>
      </c>
      <c r="T24" s="36" t="s">
        <v>164</v>
      </c>
      <c r="U24" s="36" t="s">
        <v>41</v>
      </c>
      <c r="V24" s="36" t="s">
        <v>38</v>
      </c>
      <c r="W24" s="36"/>
    </row>
    <row r="25" s="6" customFormat="1" ht="270.75" spans="1:23">
      <c r="A25" s="36">
        <v>19</v>
      </c>
      <c r="B25" s="36" t="s">
        <v>29</v>
      </c>
      <c r="C25" s="36" t="s">
        <v>123</v>
      </c>
      <c r="D25" s="36" t="s">
        <v>130</v>
      </c>
      <c r="E25" s="37" t="s">
        <v>165</v>
      </c>
      <c r="F25" s="36" t="s">
        <v>166</v>
      </c>
      <c r="G25" s="36" t="s">
        <v>167</v>
      </c>
      <c r="H25" s="38">
        <v>250</v>
      </c>
      <c r="I25" s="47" t="s">
        <v>168</v>
      </c>
      <c r="J25" s="47" t="s">
        <v>169</v>
      </c>
      <c r="K25" s="36" t="s">
        <v>36</v>
      </c>
      <c r="L25" s="38">
        <v>250</v>
      </c>
      <c r="M25" s="38"/>
      <c r="N25" s="47" t="s">
        <v>170</v>
      </c>
      <c r="O25" s="36">
        <v>1720</v>
      </c>
      <c r="P25" s="36" t="s">
        <v>39</v>
      </c>
      <c r="Q25" s="36" t="s">
        <v>39</v>
      </c>
      <c r="R25" s="36" t="s">
        <v>39</v>
      </c>
      <c r="S25" s="36" t="s">
        <v>171</v>
      </c>
      <c r="T25" s="36" t="s">
        <v>172</v>
      </c>
      <c r="U25" s="36" t="s">
        <v>41</v>
      </c>
      <c r="V25" s="36" t="s">
        <v>38</v>
      </c>
      <c r="W25" s="36"/>
    </row>
    <row r="26" s="6" customFormat="1" ht="270.75" spans="1:23">
      <c r="A26" s="39">
        <v>20</v>
      </c>
      <c r="B26" s="36" t="s">
        <v>29</v>
      </c>
      <c r="C26" s="36" t="s">
        <v>123</v>
      </c>
      <c r="D26" s="36" t="s">
        <v>130</v>
      </c>
      <c r="E26" s="37" t="s">
        <v>173</v>
      </c>
      <c r="F26" s="36" t="s">
        <v>80</v>
      </c>
      <c r="G26" s="36" t="s">
        <v>174</v>
      </c>
      <c r="H26" s="38">
        <v>400</v>
      </c>
      <c r="I26" s="36" t="s">
        <v>175</v>
      </c>
      <c r="J26" s="62" t="s">
        <v>176</v>
      </c>
      <c r="K26" s="36" t="s">
        <v>36</v>
      </c>
      <c r="L26" s="38">
        <v>400</v>
      </c>
      <c r="M26" s="68"/>
      <c r="N26" s="62" t="s">
        <v>177</v>
      </c>
      <c r="O26" s="36">
        <v>9000</v>
      </c>
      <c r="P26" s="36" t="s">
        <v>39</v>
      </c>
      <c r="Q26" s="36" t="s">
        <v>39</v>
      </c>
      <c r="R26" s="36" t="s">
        <v>39</v>
      </c>
      <c r="S26" s="36" t="s">
        <v>85</v>
      </c>
      <c r="T26" s="36" t="s">
        <v>86</v>
      </c>
      <c r="U26" s="36" t="s">
        <v>41</v>
      </c>
      <c r="V26" s="36" t="s">
        <v>38</v>
      </c>
      <c r="W26" s="85"/>
    </row>
    <row r="27" s="6" customFormat="1" ht="74" customHeight="1" spans="1:23">
      <c r="A27" s="36">
        <v>21</v>
      </c>
      <c r="B27" s="36" t="s">
        <v>29</v>
      </c>
      <c r="C27" s="36" t="s">
        <v>42</v>
      </c>
      <c r="D27" s="36" t="s">
        <v>178</v>
      </c>
      <c r="E27" s="36" t="s">
        <v>179</v>
      </c>
      <c r="F27" s="36" t="s">
        <v>159</v>
      </c>
      <c r="G27" s="36" t="s">
        <v>180</v>
      </c>
      <c r="H27" s="38">
        <v>135</v>
      </c>
      <c r="I27" s="47" t="s">
        <v>181</v>
      </c>
      <c r="J27" s="47" t="s">
        <v>182</v>
      </c>
      <c r="K27" s="36" t="s">
        <v>36</v>
      </c>
      <c r="L27" s="38">
        <v>135</v>
      </c>
      <c r="M27" s="68"/>
      <c r="N27" s="47" t="s">
        <v>183</v>
      </c>
      <c r="O27" s="36">
        <v>460</v>
      </c>
      <c r="P27" s="36" t="s">
        <v>39</v>
      </c>
      <c r="Q27" s="36" t="s">
        <v>39</v>
      </c>
      <c r="R27" s="36" t="s">
        <v>39</v>
      </c>
      <c r="S27" s="36" t="s">
        <v>163</v>
      </c>
      <c r="T27" s="36" t="s">
        <v>164</v>
      </c>
      <c r="U27" s="36" t="s">
        <v>41</v>
      </c>
      <c r="V27" s="36" t="s">
        <v>38</v>
      </c>
      <c r="W27" s="36"/>
    </row>
    <row r="28" s="6" customFormat="1" ht="74" customHeight="1" spans="1:23">
      <c r="A28" s="39">
        <v>22</v>
      </c>
      <c r="B28" s="36" t="s">
        <v>29</v>
      </c>
      <c r="C28" s="36" t="s">
        <v>42</v>
      </c>
      <c r="D28" s="36" t="s">
        <v>78</v>
      </c>
      <c r="E28" s="36" t="s">
        <v>184</v>
      </c>
      <c r="F28" s="36" t="s">
        <v>55</v>
      </c>
      <c r="G28" s="36" t="s">
        <v>185</v>
      </c>
      <c r="H28" s="38">
        <v>555</v>
      </c>
      <c r="I28" s="36" t="s">
        <v>186</v>
      </c>
      <c r="J28" s="47" t="s">
        <v>187</v>
      </c>
      <c r="K28" s="36"/>
      <c r="L28" s="38">
        <v>555</v>
      </c>
      <c r="M28" s="38"/>
      <c r="N28" s="47" t="s">
        <v>188</v>
      </c>
      <c r="O28" s="36">
        <v>8800</v>
      </c>
      <c r="P28" s="36" t="s">
        <v>39</v>
      </c>
      <c r="Q28" s="36" t="s">
        <v>39</v>
      </c>
      <c r="R28" s="36" t="s">
        <v>38</v>
      </c>
      <c r="S28" s="36" t="s">
        <v>60</v>
      </c>
      <c r="T28" s="36" t="s">
        <v>61</v>
      </c>
      <c r="U28" s="36" t="s">
        <v>41</v>
      </c>
      <c r="V28" s="36" t="s">
        <v>38</v>
      </c>
      <c r="W28" s="36"/>
    </row>
    <row r="29" s="6" customFormat="1" ht="74" customHeight="1" spans="1:23">
      <c r="A29" s="36">
        <v>23</v>
      </c>
      <c r="B29" s="36" t="s">
        <v>29</v>
      </c>
      <c r="C29" s="36" t="s">
        <v>42</v>
      </c>
      <c r="D29" s="36" t="s">
        <v>78</v>
      </c>
      <c r="E29" s="47" t="s">
        <v>189</v>
      </c>
      <c r="F29" s="47" t="s">
        <v>190</v>
      </c>
      <c r="G29" s="47" t="s">
        <v>191</v>
      </c>
      <c r="H29" s="38">
        <v>200</v>
      </c>
      <c r="I29" s="47" t="s">
        <v>192</v>
      </c>
      <c r="J29" s="71" t="s">
        <v>193</v>
      </c>
      <c r="K29" s="36" t="s">
        <v>36</v>
      </c>
      <c r="L29" s="38">
        <v>200</v>
      </c>
      <c r="M29" s="72"/>
      <c r="N29" s="47" t="s">
        <v>194</v>
      </c>
      <c r="O29" s="36">
        <v>20</v>
      </c>
      <c r="P29" s="36" t="s">
        <v>39</v>
      </c>
      <c r="Q29" s="36" t="s">
        <v>39</v>
      </c>
      <c r="R29" s="36" t="s">
        <v>39</v>
      </c>
      <c r="S29" s="47" t="s">
        <v>195</v>
      </c>
      <c r="T29" s="47" t="s">
        <v>41</v>
      </c>
      <c r="U29" s="36" t="s">
        <v>41</v>
      </c>
      <c r="V29" s="36" t="s">
        <v>38</v>
      </c>
      <c r="W29" s="36"/>
    </row>
    <row r="30" s="6" customFormat="1" ht="74" customHeight="1" spans="1:23">
      <c r="A30" s="39">
        <v>24</v>
      </c>
      <c r="B30" s="36" t="s">
        <v>29</v>
      </c>
      <c r="C30" s="36" t="s">
        <v>52</v>
      </c>
      <c r="D30" s="48" t="s">
        <v>196</v>
      </c>
      <c r="E30" s="47" t="s">
        <v>197</v>
      </c>
      <c r="F30" s="47" t="s">
        <v>143</v>
      </c>
      <c r="G30" s="47" t="s">
        <v>198</v>
      </c>
      <c r="H30" s="38">
        <v>410</v>
      </c>
      <c r="I30" s="47" t="s">
        <v>199</v>
      </c>
      <c r="J30" s="47" t="s">
        <v>200</v>
      </c>
      <c r="K30" s="36" t="s">
        <v>36</v>
      </c>
      <c r="L30" s="38">
        <v>410</v>
      </c>
      <c r="M30" s="72"/>
      <c r="N30" s="47" t="s">
        <v>201</v>
      </c>
      <c r="O30" s="36">
        <v>300</v>
      </c>
      <c r="P30" s="36" t="s">
        <v>39</v>
      </c>
      <c r="Q30" s="36" t="s">
        <v>39</v>
      </c>
      <c r="R30" s="36" t="s">
        <v>39</v>
      </c>
      <c r="S30" s="66" t="s">
        <v>202</v>
      </c>
      <c r="T30" s="47" t="s">
        <v>149</v>
      </c>
      <c r="U30" s="36" t="s">
        <v>41</v>
      </c>
      <c r="V30" s="36" t="s">
        <v>38</v>
      </c>
      <c r="W30" s="36"/>
    </row>
    <row r="31" s="6" customFormat="1" ht="175" customHeight="1" spans="1:23">
      <c r="A31" s="36">
        <v>25</v>
      </c>
      <c r="B31" s="36" t="s">
        <v>29</v>
      </c>
      <c r="C31" s="36" t="s">
        <v>52</v>
      </c>
      <c r="D31" s="36" t="s">
        <v>53</v>
      </c>
      <c r="E31" s="37" t="s">
        <v>203</v>
      </c>
      <c r="F31" s="36" t="s">
        <v>55</v>
      </c>
      <c r="G31" s="36"/>
      <c r="H31" s="38">
        <v>450</v>
      </c>
      <c r="I31" s="36" t="s">
        <v>204</v>
      </c>
      <c r="J31" s="47" t="s">
        <v>205</v>
      </c>
      <c r="K31" s="37">
        <v>2025</v>
      </c>
      <c r="L31" s="38">
        <v>450</v>
      </c>
      <c r="M31" s="68"/>
      <c r="N31" s="47" t="s">
        <v>206</v>
      </c>
      <c r="O31" s="36">
        <v>8000</v>
      </c>
      <c r="P31" s="36" t="s">
        <v>39</v>
      </c>
      <c r="Q31" s="36" t="s">
        <v>39</v>
      </c>
      <c r="R31" s="36" t="s">
        <v>39</v>
      </c>
      <c r="S31" s="36" t="s">
        <v>207</v>
      </c>
      <c r="T31" s="36" t="s">
        <v>61</v>
      </c>
      <c r="U31" s="36" t="s">
        <v>41</v>
      </c>
      <c r="V31" s="5" t="s">
        <v>38</v>
      </c>
      <c r="W31" s="36"/>
    </row>
    <row r="32" s="9" customFormat="1" ht="175" customHeight="1" spans="1:23">
      <c r="A32" s="49">
        <v>26</v>
      </c>
      <c r="B32" s="49" t="s">
        <v>29</v>
      </c>
      <c r="C32" s="49" t="s">
        <v>42</v>
      </c>
      <c r="D32" s="49" t="s">
        <v>208</v>
      </c>
      <c r="E32" s="49" t="s">
        <v>209</v>
      </c>
      <c r="F32" s="49" t="s">
        <v>45</v>
      </c>
      <c r="G32" s="49" t="s">
        <v>210</v>
      </c>
      <c r="H32" s="38">
        <v>353</v>
      </c>
      <c r="I32" s="49" t="s">
        <v>211</v>
      </c>
      <c r="J32" s="73" t="s">
        <v>212</v>
      </c>
      <c r="K32" s="49" t="s">
        <v>36</v>
      </c>
      <c r="L32" s="38">
        <v>353</v>
      </c>
      <c r="M32" s="49"/>
      <c r="N32" s="73" t="s">
        <v>213</v>
      </c>
      <c r="O32" s="49">
        <v>900</v>
      </c>
      <c r="P32" s="49" t="s">
        <v>39</v>
      </c>
      <c r="Q32" s="49" t="s">
        <v>39</v>
      </c>
      <c r="R32" s="49" t="s">
        <v>39</v>
      </c>
      <c r="S32" s="49" t="s">
        <v>50</v>
      </c>
      <c r="T32" s="49" t="s">
        <v>51</v>
      </c>
      <c r="U32" s="49" t="s">
        <v>41</v>
      </c>
      <c r="V32" s="49" t="s">
        <v>38</v>
      </c>
      <c r="W32" s="49"/>
    </row>
    <row r="33" s="10" customFormat="1" ht="85.5" spans="1:23">
      <c r="A33" s="49">
        <v>27</v>
      </c>
      <c r="B33" s="49" t="s">
        <v>29</v>
      </c>
      <c r="C33" s="49" t="s">
        <v>42</v>
      </c>
      <c r="D33" s="49" t="s">
        <v>78</v>
      </c>
      <c r="E33" s="50" t="s">
        <v>214</v>
      </c>
      <c r="F33" s="50" t="s">
        <v>215</v>
      </c>
      <c r="G33" s="50" t="s">
        <v>216</v>
      </c>
      <c r="H33" s="40">
        <v>100</v>
      </c>
      <c r="I33" s="74" t="s">
        <v>217</v>
      </c>
      <c r="J33" s="74" t="s">
        <v>218</v>
      </c>
      <c r="K33" s="50" t="s">
        <v>36</v>
      </c>
      <c r="L33" s="40">
        <v>100</v>
      </c>
      <c r="M33" s="75"/>
      <c r="N33" s="74" t="s">
        <v>219</v>
      </c>
      <c r="O33" s="50">
        <v>1500</v>
      </c>
      <c r="P33" s="50" t="s">
        <v>38</v>
      </c>
      <c r="Q33" s="50" t="s">
        <v>39</v>
      </c>
      <c r="R33" s="50" t="s">
        <v>39</v>
      </c>
      <c r="S33" s="50" t="s">
        <v>220</v>
      </c>
      <c r="T33" s="50" t="s">
        <v>221</v>
      </c>
      <c r="U33" s="50" t="s">
        <v>41</v>
      </c>
      <c r="V33" s="50" t="s">
        <v>38</v>
      </c>
      <c r="W33" s="49"/>
    </row>
    <row r="34" s="3" customFormat="1" ht="33" customHeight="1" spans="1:23">
      <c r="A34" s="34" t="s">
        <v>222</v>
      </c>
      <c r="B34" s="34"/>
      <c r="C34" s="34"/>
      <c r="D34" s="51"/>
      <c r="E34" s="52"/>
      <c r="F34" s="52"/>
      <c r="G34" s="52"/>
      <c r="H34" s="52">
        <f>SUM(H35:H36)</f>
        <v>1479.2</v>
      </c>
      <c r="I34" s="52"/>
      <c r="J34" s="76"/>
      <c r="K34" s="52"/>
      <c r="L34" s="52">
        <f>SUM(L35:L36)</f>
        <v>1479.2</v>
      </c>
      <c r="M34" s="52">
        <f>SUM(M35:M36)</f>
        <v>0</v>
      </c>
      <c r="N34" s="76"/>
      <c r="O34" s="52"/>
      <c r="P34" s="52"/>
      <c r="Q34" s="52"/>
      <c r="R34" s="52"/>
      <c r="S34" s="52"/>
      <c r="T34" s="86"/>
      <c r="U34" s="52"/>
      <c r="V34" s="52"/>
      <c r="W34" s="52"/>
    </row>
    <row r="35" s="7" customFormat="1" ht="130" customHeight="1" spans="1:23">
      <c r="A35" s="53">
        <v>28</v>
      </c>
      <c r="B35" s="36" t="s">
        <v>223</v>
      </c>
      <c r="C35" s="36" t="s">
        <v>224</v>
      </c>
      <c r="D35" s="36" t="s">
        <v>224</v>
      </c>
      <c r="E35" s="36" t="s">
        <v>225</v>
      </c>
      <c r="F35" s="39" t="s">
        <v>105</v>
      </c>
      <c r="G35" s="39" t="s">
        <v>226</v>
      </c>
      <c r="H35" s="40">
        <v>979.2</v>
      </c>
      <c r="I35" s="39" t="s">
        <v>227</v>
      </c>
      <c r="J35" s="62" t="s">
        <v>228</v>
      </c>
      <c r="K35" s="39" t="s">
        <v>36</v>
      </c>
      <c r="L35" s="40">
        <v>979.2</v>
      </c>
      <c r="M35" s="40"/>
      <c r="N35" s="62"/>
      <c r="O35" s="39">
        <v>1020</v>
      </c>
      <c r="P35" s="39" t="s">
        <v>38</v>
      </c>
      <c r="Q35" s="39" t="s">
        <v>39</v>
      </c>
      <c r="R35" s="39" t="s">
        <v>39</v>
      </c>
      <c r="S35" s="39" t="s">
        <v>229</v>
      </c>
      <c r="T35" s="39" t="s">
        <v>230</v>
      </c>
      <c r="U35" s="39" t="s">
        <v>231</v>
      </c>
      <c r="V35" s="36" t="s">
        <v>38</v>
      </c>
      <c r="W35" s="28"/>
    </row>
    <row r="36" s="7" customFormat="1" ht="130" customHeight="1" spans="1:23">
      <c r="A36" s="53">
        <v>29</v>
      </c>
      <c r="B36" s="36" t="s">
        <v>223</v>
      </c>
      <c r="C36" s="36" t="s">
        <v>232</v>
      </c>
      <c r="D36" s="36" t="s">
        <v>233</v>
      </c>
      <c r="E36" s="37" t="s">
        <v>234</v>
      </c>
      <c r="F36" s="39" t="s">
        <v>105</v>
      </c>
      <c r="G36" s="39" t="s">
        <v>226</v>
      </c>
      <c r="H36" s="40">
        <v>500</v>
      </c>
      <c r="I36" s="39" t="s">
        <v>235</v>
      </c>
      <c r="J36" s="62" t="s">
        <v>236</v>
      </c>
      <c r="K36" s="39" t="s">
        <v>36</v>
      </c>
      <c r="L36" s="40">
        <v>500</v>
      </c>
      <c r="M36" s="40"/>
      <c r="N36" s="62"/>
      <c r="O36" s="39">
        <v>14000</v>
      </c>
      <c r="P36" s="39" t="s">
        <v>38</v>
      </c>
      <c r="Q36" s="39" t="s">
        <v>39</v>
      </c>
      <c r="R36" s="39" t="s">
        <v>39</v>
      </c>
      <c r="S36" s="39" t="s">
        <v>229</v>
      </c>
      <c r="T36" s="39" t="s">
        <v>237</v>
      </c>
      <c r="U36" s="39" t="s">
        <v>231</v>
      </c>
      <c r="V36" s="36" t="s">
        <v>38</v>
      </c>
      <c r="W36" s="28"/>
    </row>
    <row r="37" s="3" customFormat="1" ht="37" customHeight="1" spans="1:23">
      <c r="A37" s="54" t="s">
        <v>238</v>
      </c>
      <c r="B37" s="54"/>
      <c r="C37" s="54"/>
      <c r="D37" s="51"/>
      <c r="E37" s="52"/>
      <c r="F37" s="52"/>
      <c r="G37" s="52"/>
      <c r="H37" s="52">
        <f>SUM(H38)</f>
        <v>450</v>
      </c>
      <c r="I37" s="52"/>
      <c r="J37" s="76"/>
      <c r="K37" s="52"/>
      <c r="L37" s="52">
        <f>SUM(L38)</f>
        <v>450</v>
      </c>
      <c r="M37" s="52">
        <f>SUM(M38)</f>
        <v>0</v>
      </c>
      <c r="N37" s="76"/>
      <c r="O37" s="52"/>
      <c r="P37" s="52"/>
      <c r="Q37" s="52"/>
      <c r="R37" s="52"/>
      <c r="S37" s="52"/>
      <c r="T37" s="86"/>
      <c r="U37" s="52"/>
      <c r="V37" s="52"/>
      <c r="W37" s="52"/>
    </row>
    <row r="38" s="11" customFormat="1" ht="162" customHeight="1" spans="1:23">
      <c r="A38" s="39">
        <v>30</v>
      </c>
      <c r="B38" s="36" t="s">
        <v>239</v>
      </c>
      <c r="C38" s="36" t="s">
        <v>240</v>
      </c>
      <c r="D38" s="36" t="s">
        <v>241</v>
      </c>
      <c r="E38" s="36" t="s">
        <v>242</v>
      </c>
      <c r="F38" s="37" t="s">
        <v>243</v>
      </c>
      <c r="G38" s="37" t="s">
        <v>244</v>
      </c>
      <c r="H38" s="55">
        <v>450</v>
      </c>
      <c r="I38" s="39" t="s">
        <v>245</v>
      </c>
      <c r="J38" s="62" t="s">
        <v>246</v>
      </c>
      <c r="K38" s="37" t="s">
        <v>36</v>
      </c>
      <c r="L38" s="55">
        <v>450</v>
      </c>
      <c r="M38" s="38">
        <v>0</v>
      </c>
      <c r="N38" s="47"/>
      <c r="O38" s="36">
        <v>860</v>
      </c>
      <c r="P38" s="36" t="s">
        <v>38</v>
      </c>
      <c r="Q38" s="36" t="s">
        <v>39</v>
      </c>
      <c r="R38" s="36" t="s">
        <v>39</v>
      </c>
      <c r="S38" s="36" t="s">
        <v>247</v>
      </c>
      <c r="T38" s="36" t="s">
        <v>41</v>
      </c>
      <c r="U38" s="36" t="s">
        <v>41</v>
      </c>
      <c r="V38" s="36" t="s">
        <v>38</v>
      </c>
      <c r="W38" s="36"/>
    </row>
    <row r="39" s="3" customFormat="1" ht="39" customHeight="1" spans="1:23">
      <c r="A39" s="34" t="s">
        <v>248</v>
      </c>
      <c r="B39" s="34"/>
      <c r="C39" s="54"/>
      <c r="D39" s="56"/>
      <c r="E39" s="35"/>
      <c r="F39" s="35"/>
      <c r="G39" s="35"/>
      <c r="H39" s="35">
        <f>SUM(H40:H46)</f>
        <v>2930.3</v>
      </c>
      <c r="I39" s="35"/>
      <c r="J39" s="77"/>
      <c r="K39" s="35"/>
      <c r="L39" s="35">
        <f>SUM(L40:L46)</f>
        <v>2930.3</v>
      </c>
      <c r="M39" s="35">
        <f>SUM(M42:M46)</f>
        <v>0</v>
      </c>
      <c r="N39" s="77"/>
      <c r="O39" s="35"/>
      <c r="P39" s="35"/>
      <c r="Q39" s="35"/>
      <c r="R39" s="35"/>
      <c r="S39" s="35"/>
      <c r="T39" s="35"/>
      <c r="U39" s="52"/>
      <c r="V39" s="52"/>
      <c r="W39" s="52"/>
    </row>
    <row r="40" s="5" customFormat="1" ht="101" customHeight="1" spans="1:23">
      <c r="A40" s="36">
        <v>31</v>
      </c>
      <c r="B40" s="36" t="s">
        <v>249</v>
      </c>
      <c r="C40" s="36" t="s">
        <v>250</v>
      </c>
      <c r="D40" s="36" t="s">
        <v>251</v>
      </c>
      <c r="E40" s="36" t="s">
        <v>252</v>
      </c>
      <c r="F40" s="37" t="s">
        <v>243</v>
      </c>
      <c r="G40" s="36"/>
      <c r="H40" s="38">
        <v>582.61</v>
      </c>
      <c r="I40" s="47" t="s">
        <v>253</v>
      </c>
      <c r="J40" s="47" t="s">
        <v>254</v>
      </c>
      <c r="K40" s="37" t="s">
        <v>255</v>
      </c>
      <c r="L40" s="38">
        <v>582.61</v>
      </c>
      <c r="M40" s="38"/>
      <c r="N40" s="78"/>
      <c r="O40" s="36">
        <v>20000</v>
      </c>
      <c r="P40" s="36" t="s">
        <v>39</v>
      </c>
      <c r="Q40" s="36" t="s">
        <v>39</v>
      </c>
      <c r="R40" s="36" t="s">
        <v>39</v>
      </c>
      <c r="S40" s="36" t="s">
        <v>256</v>
      </c>
      <c r="T40" s="37" t="s">
        <v>257</v>
      </c>
      <c r="U40" s="36" t="s">
        <v>41</v>
      </c>
      <c r="V40" s="36" t="s">
        <v>38</v>
      </c>
      <c r="W40" s="55"/>
    </row>
    <row r="41" s="5" customFormat="1" ht="71.25" spans="1:23">
      <c r="A41" s="36">
        <v>32</v>
      </c>
      <c r="B41" s="36" t="s">
        <v>249</v>
      </c>
      <c r="C41" s="36" t="s">
        <v>250</v>
      </c>
      <c r="D41" s="36" t="s">
        <v>258</v>
      </c>
      <c r="E41" s="36" t="s">
        <v>259</v>
      </c>
      <c r="F41" s="36" t="s">
        <v>260</v>
      </c>
      <c r="G41" s="36" t="s">
        <v>261</v>
      </c>
      <c r="H41" s="55">
        <v>202</v>
      </c>
      <c r="I41" s="67" t="s">
        <v>262</v>
      </c>
      <c r="J41" s="67" t="s">
        <v>263</v>
      </c>
      <c r="K41" s="55" t="s">
        <v>255</v>
      </c>
      <c r="L41" s="55">
        <v>202</v>
      </c>
      <c r="M41" s="55"/>
      <c r="N41" s="78"/>
      <c r="O41" s="37">
        <v>600</v>
      </c>
      <c r="P41" s="36" t="s">
        <v>39</v>
      </c>
      <c r="Q41" s="36" t="s">
        <v>39</v>
      </c>
      <c r="R41" s="36" t="s">
        <v>39</v>
      </c>
      <c r="S41" s="36" t="s">
        <v>264</v>
      </c>
      <c r="T41" s="36" t="s">
        <v>265</v>
      </c>
      <c r="U41" s="36" t="s">
        <v>265</v>
      </c>
      <c r="V41" s="36" t="s">
        <v>38</v>
      </c>
      <c r="W41" s="55"/>
    </row>
    <row r="42" s="12" customFormat="1" ht="156.75" spans="1:23">
      <c r="A42" s="36">
        <v>33</v>
      </c>
      <c r="B42" s="39" t="s">
        <v>249</v>
      </c>
      <c r="C42" s="39" t="s">
        <v>250</v>
      </c>
      <c r="D42" s="39" t="s">
        <v>266</v>
      </c>
      <c r="E42" s="39" t="s">
        <v>267</v>
      </c>
      <c r="F42" s="39" t="s">
        <v>268</v>
      </c>
      <c r="G42" s="39" t="s">
        <v>269</v>
      </c>
      <c r="H42" s="40">
        <v>145</v>
      </c>
      <c r="I42" s="39" t="s">
        <v>270</v>
      </c>
      <c r="J42" s="62" t="s">
        <v>271</v>
      </c>
      <c r="K42" s="39" t="s">
        <v>36</v>
      </c>
      <c r="L42" s="40">
        <v>145</v>
      </c>
      <c r="M42" s="40"/>
      <c r="N42" s="62"/>
      <c r="O42" s="39">
        <v>5043</v>
      </c>
      <c r="P42" s="39" t="s">
        <v>38</v>
      </c>
      <c r="Q42" s="39" t="s">
        <v>39</v>
      </c>
      <c r="R42" s="39" t="s">
        <v>39</v>
      </c>
      <c r="S42" s="39" t="s">
        <v>272</v>
      </c>
      <c r="T42" s="39" t="s">
        <v>77</v>
      </c>
      <c r="U42" s="39" t="s">
        <v>77</v>
      </c>
      <c r="V42" s="36" t="s">
        <v>38</v>
      </c>
      <c r="W42" s="53"/>
    </row>
    <row r="43" s="12" customFormat="1" ht="171" spans="1:23">
      <c r="A43" s="36">
        <v>34</v>
      </c>
      <c r="B43" s="36" t="s">
        <v>249</v>
      </c>
      <c r="C43" s="36" t="s">
        <v>273</v>
      </c>
      <c r="D43" s="36" t="s">
        <v>273</v>
      </c>
      <c r="E43" s="36" t="s">
        <v>274</v>
      </c>
      <c r="F43" s="37" t="s">
        <v>105</v>
      </c>
      <c r="G43" s="37" t="s">
        <v>275</v>
      </c>
      <c r="H43" s="57">
        <v>677.69</v>
      </c>
      <c r="I43" s="36" t="s">
        <v>276</v>
      </c>
      <c r="J43" s="47" t="s">
        <v>277</v>
      </c>
      <c r="K43" s="37" t="s">
        <v>278</v>
      </c>
      <c r="L43" s="57">
        <v>677.69</v>
      </c>
      <c r="M43" s="55"/>
      <c r="N43" s="69"/>
      <c r="O43" s="37">
        <v>82120</v>
      </c>
      <c r="P43" s="36" t="s">
        <v>39</v>
      </c>
      <c r="Q43" s="36" t="s">
        <v>39</v>
      </c>
      <c r="R43" s="36" t="s">
        <v>39</v>
      </c>
      <c r="S43" s="36" t="s">
        <v>279</v>
      </c>
      <c r="T43" s="37" t="s">
        <v>230</v>
      </c>
      <c r="U43" s="36" t="s">
        <v>280</v>
      </c>
      <c r="V43" s="36" t="s">
        <v>38</v>
      </c>
      <c r="W43" s="58"/>
    </row>
    <row r="44" s="13" customFormat="1" ht="114" spans="1:23">
      <c r="A44" s="36">
        <v>35</v>
      </c>
      <c r="B44" s="36" t="s">
        <v>249</v>
      </c>
      <c r="C44" s="36" t="s">
        <v>250</v>
      </c>
      <c r="D44" s="39" t="s">
        <v>251</v>
      </c>
      <c r="E44" s="39" t="s">
        <v>281</v>
      </c>
      <c r="F44" s="39" t="s">
        <v>260</v>
      </c>
      <c r="G44" s="39" t="s">
        <v>282</v>
      </c>
      <c r="H44" s="40">
        <v>300</v>
      </c>
      <c r="I44" s="62" t="s">
        <v>283</v>
      </c>
      <c r="J44" s="62" t="s">
        <v>284</v>
      </c>
      <c r="K44" s="39" t="s">
        <v>36</v>
      </c>
      <c r="L44" s="40">
        <v>300</v>
      </c>
      <c r="M44" s="40"/>
      <c r="N44" s="62"/>
      <c r="O44" s="39">
        <v>1553</v>
      </c>
      <c r="P44" s="39" t="s">
        <v>39</v>
      </c>
      <c r="Q44" s="39" t="s">
        <v>39</v>
      </c>
      <c r="R44" s="39" t="s">
        <v>39</v>
      </c>
      <c r="S44" s="39" t="s">
        <v>285</v>
      </c>
      <c r="T44" s="39" t="s">
        <v>286</v>
      </c>
      <c r="U44" s="39" t="s">
        <v>287</v>
      </c>
      <c r="V44" s="36" t="s">
        <v>38</v>
      </c>
      <c r="W44" s="58"/>
    </row>
    <row r="45" s="14" customFormat="1" ht="72" customHeight="1" spans="1:23">
      <c r="A45" s="36">
        <v>36</v>
      </c>
      <c r="B45" s="39" t="s">
        <v>249</v>
      </c>
      <c r="C45" s="39" t="s">
        <v>250</v>
      </c>
      <c r="D45" s="36" t="s">
        <v>258</v>
      </c>
      <c r="E45" s="39" t="s">
        <v>288</v>
      </c>
      <c r="F45" s="39" t="s">
        <v>289</v>
      </c>
      <c r="G45" s="39" t="s">
        <v>290</v>
      </c>
      <c r="H45" s="40">
        <v>140</v>
      </c>
      <c r="I45" s="62" t="s">
        <v>291</v>
      </c>
      <c r="J45" s="62" t="s">
        <v>292</v>
      </c>
      <c r="K45" s="39" t="s">
        <v>36</v>
      </c>
      <c r="L45" s="40">
        <v>140</v>
      </c>
      <c r="M45" s="40"/>
      <c r="N45" s="53"/>
      <c r="O45" s="39">
        <v>743</v>
      </c>
      <c r="P45" s="39" t="s">
        <v>39</v>
      </c>
      <c r="Q45" s="39" t="s">
        <v>38</v>
      </c>
      <c r="R45" s="39" t="s">
        <v>39</v>
      </c>
      <c r="S45" s="39" t="s">
        <v>171</v>
      </c>
      <c r="T45" s="39" t="s">
        <v>172</v>
      </c>
      <c r="U45" s="39" t="s">
        <v>265</v>
      </c>
      <c r="V45" s="39" t="s">
        <v>38</v>
      </c>
      <c r="W45" s="58"/>
    </row>
    <row r="46" s="13" customFormat="1" ht="112" customHeight="1" spans="1:23">
      <c r="A46" s="36">
        <v>37</v>
      </c>
      <c r="B46" s="39" t="s">
        <v>249</v>
      </c>
      <c r="C46" s="39" t="s">
        <v>293</v>
      </c>
      <c r="D46" s="39" t="s">
        <v>251</v>
      </c>
      <c r="E46" s="39" t="s">
        <v>294</v>
      </c>
      <c r="F46" s="39" t="s">
        <v>105</v>
      </c>
      <c r="G46" s="39" t="s">
        <v>295</v>
      </c>
      <c r="H46" s="40">
        <v>883</v>
      </c>
      <c r="I46" s="39" t="s">
        <v>296</v>
      </c>
      <c r="J46" s="47" t="s">
        <v>297</v>
      </c>
      <c r="K46" s="39" t="s">
        <v>36</v>
      </c>
      <c r="L46" s="40">
        <v>883</v>
      </c>
      <c r="M46" s="40"/>
      <c r="N46" s="62"/>
      <c r="O46" s="39">
        <f>12040+5000+6164+5895+382+6108+2216+792+3551+4977</f>
        <v>47125</v>
      </c>
      <c r="P46" s="39" t="s">
        <v>39</v>
      </c>
      <c r="Q46" s="39" t="s">
        <v>39</v>
      </c>
      <c r="R46" s="39" t="s">
        <v>39</v>
      </c>
      <c r="S46" s="36" t="s">
        <v>256</v>
      </c>
      <c r="T46" s="87" t="s">
        <v>230</v>
      </c>
      <c r="U46" s="36" t="s">
        <v>41</v>
      </c>
      <c r="V46" s="39" t="s">
        <v>38</v>
      </c>
      <c r="W46" s="58"/>
    </row>
    <row r="47" s="4" customFormat="1" ht="40" customHeight="1" spans="1:23">
      <c r="A47" s="34" t="s">
        <v>298</v>
      </c>
      <c r="B47" s="34"/>
      <c r="C47" s="34"/>
      <c r="D47" s="56"/>
      <c r="E47" s="35"/>
      <c r="F47" s="35"/>
      <c r="G47" s="35"/>
      <c r="H47" s="35">
        <f>SUM(H48:H49)</f>
        <v>1160</v>
      </c>
      <c r="I47" s="35"/>
      <c r="J47" s="77"/>
      <c r="K47" s="35"/>
      <c r="L47" s="35">
        <f>SUM(L48:L49)</f>
        <v>1160</v>
      </c>
      <c r="M47" s="35">
        <f>SUM(M48:M49)</f>
        <v>0</v>
      </c>
      <c r="N47" s="77"/>
      <c r="O47" s="35"/>
      <c r="P47" s="35"/>
      <c r="Q47" s="35"/>
      <c r="R47" s="35"/>
      <c r="S47" s="35"/>
      <c r="T47" s="88"/>
      <c r="U47" s="52"/>
      <c r="V47" s="35"/>
      <c r="W47" s="35"/>
    </row>
    <row r="48" s="15" customFormat="1" ht="228" spans="1:23">
      <c r="A48" s="58">
        <v>38</v>
      </c>
      <c r="B48" s="36" t="s">
        <v>251</v>
      </c>
      <c r="C48" s="36" t="s">
        <v>299</v>
      </c>
      <c r="D48" s="36" t="s">
        <v>300</v>
      </c>
      <c r="E48" s="36" t="s">
        <v>301</v>
      </c>
      <c r="F48" s="36" t="s">
        <v>45</v>
      </c>
      <c r="G48" s="36" t="s">
        <v>302</v>
      </c>
      <c r="H48" s="38">
        <v>500</v>
      </c>
      <c r="I48" s="36" t="s">
        <v>303</v>
      </c>
      <c r="J48" s="79" t="s">
        <v>304</v>
      </c>
      <c r="K48" s="36" t="s">
        <v>36</v>
      </c>
      <c r="L48" s="38">
        <v>500</v>
      </c>
      <c r="M48" s="38"/>
      <c r="N48" s="80" t="s">
        <v>305</v>
      </c>
      <c r="O48" s="36">
        <v>3731</v>
      </c>
      <c r="P48" s="36" t="s">
        <v>39</v>
      </c>
      <c r="Q48" s="36" t="s">
        <v>39</v>
      </c>
      <c r="R48" s="36" t="s">
        <v>39</v>
      </c>
      <c r="S48" s="36" t="s">
        <v>306</v>
      </c>
      <c r="T48" s="36" t="s">
        <v>51</v>
      </c>
      <c r="U48" s="36" t="s">
        <v>307</v>
      </c>
      <c r="V48" s="36" t="s">
        <v>38</v>
      </c>
      <c r="W48" s="58"/>
    </row>
    <row r="49" s="15" customFormat="1" ht="228" spans="1:23">
      <c r="A49" s="58">
        <v>39</v>
      </c>
      <c r="B49" s="36" t="s">
        <v>251</v>
      </c>
      <c r="C49" s="36" t="s">
        <v>308</v>
      </c>
      <c r="D49" s="36" t="s">
        <v>300</v>
      </c>
      <c r="E49" s="36" t="s">
        <v>309</v>
      </c>
      <c r="F49" s="36" t="s">
        <v>215</v>
      </c>
      <c r="G49" s="36" t="s">
        <v>310</v>
      </c>
      <c r="H49" s="38">
        <v>660</v>
      </c>
      <c r="I49" s="36" t="s">
        <v>311</v>
      </c>
      <c r="J49" s="79" t="s">
        <v>312</v>
      </c>
      <c r="K49" s="36" t="s">
        <v>36</v>
      </c>
      <c r="L49" s="38">
        <v>660</v>
      </c>
      <c r="M49" s="38"/>
      <c r="N49" s="80" t="s">
        <v>313</v>
      </c>
      <c r="O49" s="36">
        <v>16000</v>
      </c>
      <c r="P49" s="36" t="s">
        <v>39</v>
      </c>
      <c r="Q49" s="36" t="s">
        <v>39</v>
      </c>
      <c r="R49" s="36" t="s">
        <v>39</v>
      </c>
      <c r="S49" s="36" t="s">
        <v>306</v>
      </c>
      <c r="T49" s="36" t="s">
        <v>221</v>
      </c>
      <c r="U49" s="36" t="s">
        <v>307</v>
      </c>
      <c r="V49" s="36" t="s">
        <v>38</v>
      </c>
      <c r="W49" s="58"/>
    </row>
  </sheetData>
  <autoFilter ref="A4:W49">
    <extLst/>
  </autoFilter>
  <mergeCells count="31">
    <mergeCell ref="A1:D1"/>
    <mergeCell ref="K1:L1"/>
    <mergeCell ref="A2:W2"/>
    <mergeCell ref="F3:G3"/>
    <mergeCell ref="L3:M3"/>
    <mergeCell ref="A5:E5"/>
    <mergeCell ref="S5:W5"/>
    <mergeCell ref="A6:D6"/>
    <mergeCell ref="A34:C34"/>
    <mergeCell ref="A37:C37"/>
    <mergeCell ref="A39:B39"/>
    <mergeCell ref="A47:C47"/>
    <mergeCell ref="A3:A4"/>
    <mergeCell ref="B3:B4"/>
    <mergeCell ref="C3:C4"/>
    <mergeCell ref="D3:D4"/>
    <mergeCell ref="E3:E4"/>
    <mergeCell ref="H3:H4"/>
    <mergeCell ref="I3:I4"/>
    <mergeCell ref="J3:J4"/>
    <mergeCell ref="K3:K4"/>
    <mergeCell ref="N3:N4"/>
    <mergeCell ref="O3:O4"/>
    <mergeCell ref="P3:P4"/>
    <mergeCell ref="Q3:Q4"/>
    <mergeCell ref="R3:R4"/>
    <mergeCell ref="S3:S4"/>
    <mergeCell ref="T3:T4"/>
    <mergeCell ref="U3:U4"/>
    <mergeCell ref="V3:V4"/>
    <mergeCell ref="W3:W4"/>
  </mergeCells>
  <printOptions horizontalCentered="1"/>
  <pageMargins left="0.432638888888889" right="0.432638888888889" top="0.944444444444444" bottom="0.708333333333333" header="0.5" footer="0.432638888888889"/>
  <pageSetup paperSize="8"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文山州砚山县党政机关单位</Company>
  <Application>WPS 表格</Application>
  <HeadingPairs>
    <vt:vector size="2" baseType="variant">
      <vt:variant>
        <vt:lpstr>工作表</vt:lpstr>
      </vt:variant>
      <vt:variant>
        <vt:i4>1</vt:i4>
      </vt:variant>
    </vt:vector>
  </HeadingPairs>
  <TitlesOfParts>
    <vt:vector size="1" baseType="lpstr">
      <vt:lpstr>衔接资金项目申报表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王映炳</dc:creator>
  <cp:lastModifiedBy>蒙永银</cp:lastModifiedBy>
  <dcterms:created xsi:type="dcterms:W3CDTF">2024-07-25T01:13:00Z</dcterms:created>
  <dcterms:modified xsi:type="dcterms:W3CDTF">2024-11-11T03:34:15Z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6A18E23E3234419F8821A4FE8435BFF3_13</vt:lpwstr>
  </property>
</Properties>
</file>