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645" windowHeight="12015" tabRatio="819" firstSheet="27" activeTab="30"/>
  </bookViews>
  <sheets>
    <sheet name="1-1砚山县一般公共预算收入情况表" sheetId="28" r:id="rId1"/>
    <sheet name="1-2砚山县一般公共预算支出情况表" sheetId="29" r:id="rId2"/>
    <sheet name="1-3县本级一般公共预算收入情况表" sheetId="31" r:id="rId3"/>
    <sheet name="1-4县本级一般公共预算支出情况表（公开到项级）" sheetId="33" r:id="rId4"/>
    <sheet name="1-5县本级一般公共预算基本支出情况表（公开到款级）" sheetId="132" r:id="rId5"/>
    <sheet name="1-6一般公共预算支出表（州、市对下转移支付项目）" sheetId="35" r:id="rId6"/>
    <sheet name="1-7砚山县分地区税收返还和转移支付预算表" sheetId="36" r:id="rId7"/>
    <sheet name="1-8县本级“三公”经费预算财政拨款情况统计表" sheetId="131" r:id="rId8"/>
    <sheet name="2-1砚山县政府性基金预算收入情况表" sheetId="54" r:id="rId9"/>
    <sheet name="2-2砚山县政府性基金预算支出情况表" sheetId="55" r:id="rId10"/>
    <sheet name="2-3县本级政府性基金预算收入情况表" sheetId="56" r:id="rId11"/>
    <sheet name="2-4县本级政府性基金预算支出情况表（公开到项级）" sheetId="57" r:id="rId12"/>
    <sheet name="2-5本级政府性基金支出表（州、市对下转移支付）" sheetId="58" r:id="rId13"/>
    <sheet name="3-1砚山县国有资本经营收入预算情况表" sheetId="108" r:id="rId14"/>
    <sheet name="3-2砚山县国有资本经营支出预算情况表" sheetId="109" r:id="rId15"/>
    <sheet name="3-3县本级国有资本经营收入预算情况表" sheetId="110" r:id="rId16"/>
    <sheet name="3-4县本级国有资本经营支出预算情况表（公开到项级）" sheetId="111" r:id="rId17"/>
    <sheet name="3-5 砚山县国有资本经营预算转移支付表 （分地区）" sheetId="129" r:id="rId18"/>
    <sheet name="3-6 国有资本经营预算转移支付表（分项目）" sheetId="130" r:id="rId19"/>
    <sheet name="4-1砚山县社会保险基金收入预算情况表" sheetId="113" r:id="rId20"/>
    <sheet name="4-2砚山县社会保险基金支出预算情况表" sheetId="114" r:id="rId21"/>
    <sheet name="4-3县本级社会保险基金收入预算情况表" sheetId="117" r:id="rId22"/>
    <sheet name="4-4县本级社会保险基金支出预算情况表" sheetId="118" r:id="rId23"/>
    <sheet name="5-1   2021年地方政府债务限额及余额预算情况表" sheetId="119" r:id="rId24"/>
    <sheet name="5-2  2021年地方政府一般债务余额情况表" sheetId="120" r:id="rId25"/>
    <sheet name="5-3  本级2021年地方政府一般债务余额情况表" sheetId="121" r:id="rId26"/>
    <sheet name="5-4 2021年地方政府专项债务余额情况表" sheetId="122" r:id="rId27"/>
    <sheet name="5-5 本级2021年地方政府专项债务余额情况表（本级）" sheetId="123" r:id="rId28"/>
    <sheet name="5-6 地方政府债券发行及还本付息情况表" sheetId="124" r:id="rId29"/>
    <sheet name="5-7 2022年本级政府专项债务限额和余额情况表" sheetId="125" r:id="rId30"/>
    <sheet name="5-8 2022年年初新增地方政府债券资金安排表" sheetId="126" r:id="rId31"/>
    <sheet name="6-1重大政策和重点项目绩效目标表" sheetId="127" r:id="rId32"/>
    <sheet name="6-2重点工作情况解释说明汇总表" sheetId="128" r:id="rId33"/>
  </sheets>
  <externalReferences>
    <externalReference r:id="rId34"/>
    <externalReference r:id="rId35"/>
  </externalReferences>
  <definedNames>
    <definedName name="_xlnm._FilterDatabase" localSheetId="0" hidden="1">'1-1砚山县一般公共预算收入情况表'!$A$4:$E$40</definedName>
    <definedName name="_xlnm._FilterDatabase" localSheetId="1" hidden="1">'1-2砚山县一般公共预算支出情况表'!$A$3:$E$40</definedName>
    <definedName name="_xlnm._FilterDatabase" localSheetId="2" hidden="1">'1-3县本级一般公共预算收入情况表'!$A$3:$E$40</definedName>
    <definedName name="_xlnm._FilterDatabase" localSheetId="3" hidden="1">'1-4县本级一般公共预算支出情况表（公开到项级）'!$A$3:$E$1355</definedName>
    <definedName name="_xlnm._FilterDatabase" localSheetId="4" hidden="1">'1-5县本级一般公共预算基本支出情况表（公开到款级）'!$A$3:$B$31</definedName>
    <definedName name="_xlnm._FilterDatabase" localSheetId="5" hidden="1">'1-6一般公共预算支出表（州、市对下转移支付项目）'!$A$3:$B$24</definedName>
    <definedName name="_xlnm._FilterDatabase" localSheetId="8" hidden="1">'2-1砚山县政府性基金预算收入情况表'!$A$3:$E$37</definedName>
    <definedName name="_xlnm._FilterDatabase" localSheetId="9" hidden="1">'2-2砚山县政府性基金预算支出情况表'!$A$3:$E$269</definedName>
    <definedName name="_xlnm._FilterDatabase" localSheetId="10" hidden="1">'2-3县本级政府性基金预算收入情况表'!$A$3:$E$37</definedName>
    <definedName name="_xlnm._FilterDatabase" localSheetId="11" hidden="1">'2-4县本级政府性基金预算支出情况表（公开到项级）'!$A$3:$E$271</definedName>
    <definedName name="_xlnm._FilterDatabase" localSheetId="13" hidden="1">'3-1砚山县国有资本经营收入预算情况表'!$A$3:$D$41</definedName>
    <definedName name="_xlnm._FilterDatabase" localSheetId="14" hidden="1">'3-2砚山县国有资本经营支出预算情况表'!$A$3:$D$28</definedName>
    <definedName name="_xlnm._FilterDatabase" localSheetId="15" hidden="1">'3-3县本级国有资本经营收入预算情况表'!$A$3:$E$35</definedName>
    <definedName name="_xlnm._FilterDatabase" localSheetId="16" hidden="1">'3-4县本级国有资本经营支出预算情况表（公开到项级）'!$A$3:$E$21</definedName>
    <definedName name="_xlnm._FilterDatabase" localSheetId="19" hidden="1">'4-1砚山县社会保险基金收入预算情况表'!$A$3:$E$38</definedName>
    <definedName name="_xlnm._FilterDatabase" localSheetId="20" hidden="1">'4-2砚山县社会保险基金支出预算情况表'!$A$3:$E$22</definedName>
    <definedName name="_xlnm._FilterDatabase" localSheetId="21" hidden="1">'4-3县本级社会保险基金收入预算情况表'!$A$3:$E$38</definedName>
    <definedName name="_xlnm._FilterDatabase" localSheetId="22" hidden="1">'4-4县本级社会保险基金支出预算情况表'!$A$3:$F$22</definedName>
    <definedName name="_xlnm._FilterDatabase" localSheetId="12" hidden="1">'2-5本级政府性基金支出表（州、市对下转移支付）'!$A$3:$D$18</definedName>
    <definedName name="_lst_r_地方财政预算表2015年全省汇总_10_科目编码名称" localSheetId="19">[2]_ESList!$A$1:$A$27</definedName>
    <definedName name="_lst_r_地方财政预算表2015年全省汇总_10_科目编码名称" localSheetId="20">[2]_ESList!$A$1:$A$27</definedName>
    <definedName name="_lst_r_地方财政预算表2015年全省汇总_10_科目编码名称" localSheetId="21">[2]_ESList!$A$1:$A$27</definedName>
    <definedName name="_lst_r_地方财政预算表2015年全省汇总_10_科目编码名称" localSheetId="22">[2]_ESList!$A$1:$A$27</definedName>
    <definedName name="_lst_r_地方财政预算表2015年全省汇总_10_科目编码名称">[1]_ESList!$A$1:$A$27</definedName>
    <definedName name="_xlnm.Print_Area" localSheetId="0">'1-1砚山县一般公共预算收入情况表'!$B$2:$E$40</definedName>
    <definedName name="_xlnm.Print_Area" localSheetId="1">'1-2砚山县一般公共预算支出情况表'!$B$1:$E$38</definedName>
    <definedName name="_xlnm.Print_Area" localSheetId="2">'1-3县本级一般公共预算收入情况表'!$B$1:$E$40</definedName>
    <definedName name="_xlnm.Print_Area" localSheetId="3">'1-4县本级一般公共预算支出情况表（公开到项级）'!$B$1:$E$1355</definedName>
    <definedName name="_xlnm.Print_Area" localSheetId="5">'1-6一般公共预算支出表（州、市对下转移支付项目）'!$A$1:$B$24</definedName>
    <definedName name="_xlnm.Print_Area" localSheetId="6">'1-7砚山县分地区税收返还和转移支付预算表'!$A$1:$D$6</definedName>
    <definedName name="_xlnm.Print_Area" localSheetId="8">'2-1砚山县政府性基金预算收入情况表'!$B$1:$E$37</definedName>
    <definedName name="_xlnm.Print_Area" localSheetId="9">'2-2砚山县政府性基金预算支出情况表'!$B$1:$E$269</definedName>
    <definedName name="_xlnm.Print_Area" localSheetId="10">'2-3县本级政府性基金预算收入情况表'!$B$1:$E$37</definedName>
    <definedName name="_xlnm.Print_Area" localSheetId="11">'2-4县本级政府性基金预算支出情况表（公开到项级）'!$B$1:$E$271</definedName>
    <definedName name="_xlnm.Print_Area" localSheetId="12">'2-5本级政府性基金支出表（州、市对下转移支付）'!$A$1:$D$15</definedName>
    <definedName name="_xlnm.Print_Area" localSheetId="13">'3-1砚山县国有资本经营收入预算情况表'!$A$1:$D$41</definedName>
    <definedName name="_xlnm.Print_Area" localSheetId="14">'3-2砚山县国有资本经营支出预算情况表'!$A$1:$D$28</definedName>
    <definedName name="_xlnm.Print_Area" localSheetId="15">'3-3县本级国有资本经营收入预算情况表'!$A$1:$D$35</definedName>
    <definedName name="_xlnm.Print_Area" localSheetId="16">'3-4县本级国有资本经营支出预算情况表（公开到项级）'!$A$1:$D$21</definedName>
    <definedName name="_xlnm.Print_Area" localSheetId="19">'4-1砚山县社会保险基金收入预算情况表'!$A$1:$D$38</definedName>
    <definedName name="_xlnm.Print_Area" localSheetId="20">'4-2砚山县社会保险基金支出预算情况表'!$A$1:$D$22</definedName>
    <definedName name="_xlnm.Print_Area" localSheetId="21">'4-3县本级社会保险基金收入预算情况表'!$A$1:$D$38</definedName>
    <definedName name="_xlnm.Print_Area" localSheetId="22">'4-4县本级社会保险基金支出预算情况表'!$A$1:$D$22</definedName>
    <definedName name="_xlnm.Print_Area" localSheetId="31">'6-1重大政策和重点项目绩效目标表'!#REF!</definedName>
    <definedName name="_xlnm.Print_Area" localSheetId="4">'1-5县本级一般公共预算基本支出情况表（公开到款级）'!$A$1:$B$31</definedName>
    <definedName name="_xlnm.Print_Titles" localSheetId="0">'1-1砚山县一般公共预算收入情况表'!$2:$4</definedName>
    <definedName name="_xlnm.Print_Titles" localSheetId="1">'1-2砚山县一般公共预算支出情况表'!$1:$3</definedName>
    <definedName name="_xlnm.Print_Titles" localSheetId="2">'1-3县本级一般公共预算收入情况表'!$1:$3</definedName>
    <definedName name="_xlnm.Print_Titles" localSheetId="3">'1-4县本级一般公共预算支出情况表（公开到项级）'!$1:$3</definedName>
    <definedName name="_xlnm.Print_Titles" localSheetId="5">'1-6一般公共预算支出表（州、市对下转移支付项目）'!$1:$3</definedName>
    <definedName name="_xlnm.Print_Titles" localSheetId="6">'1-7砚山县分地区税收返还和转移支付预算表'!$1:$3</definedName>
    <definedName name="_xlnm.Print_Titles" localSheetId="8">'2-1砚山县政府性基金预算收入情况表'!$1:$3</definedName>
    <definedName name="_xlnm.Print_Titles" localSheetId="9">'2-2砚山县政府性基金预算支出情况表'!$1:$3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'2-5本级政府性基金支出表（州、市对下转移支付）'!$1:$3</definedName>
    <definedName name="_xlnm.Print_Titles" localSheetId="13">'3-1砚山县国有资本经营收入预算情况表'!$1:$3</definedName>
    <definedName name="_xlnm.Print_Titles" localSheetId="14">'3-2砚山县国有资本经营支出预算情况表'!$1:$3</definedName>
    <definedName name="_xlnm.Print_Titles" localSheetId="15">'3-3县本级国有资本经营收入预算情况表'!$1:$3</definedName>
    <definedName name="_xlnm.Print_Titles" localSheetId="19">'4-1砚山县社会保险基金收入预算情况表'!$1:$3</definedName>
    <definedName name="_xlnm.Print_Titles" localSheetId="21">'4-3县本级社会保险基金收入预算情况表'!$1:$3</definedName>
    <definedName name="_xlnm.Print_Titles" localSheetId="4">'1-5县本级一般公共预算基本支出情况表（公开到款级）'!$1:$3</definedName>
    <definedName name="_xlnm.Print_Titles" localSheetId="32">'6-2重点工作情况解释说明汇总表'!$1:$3</definedName>
    <definedName name="专项收入年初预算数" localSheetId="1">#REF!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 localSheetId="17">#REF!</definedName>
    <definedName name="专项收入年初预算数" localSheetId="18">#REF!</definedName>
    <definedName name="专项收入年初预算数" localSheetId="7">#REF!</definedName>
    <definedName name="专项收入年初预算数" localSheetId="4">#REF!</definedName>
    <definedName name="专项收入年初预算数">#REF!</definedName>
    <definedName name="专项收入全年预计数" localSheetId="1">#REF!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 localSheetId="17">#REF!</definedName>
    <definedName name="专项收入全年预计数" localSheetId="18">#REF!</definedName>
    <definedName name="专项收入全年预计数" localSheetId="7">#REF!</definedName>
    <definedName name="专项收入全年预计数" localSheetId="4">#REF!</definedName>
    <definedName name="专项收入全年预计数">#REF!</definedName>
  </definedNames>
  <calcPr calcId="144525" fullPrecision="0"/>
</workbook>
</file>

<file path=xl/sharedStrings.xml><?xml version="1.0" encoding="utf-8"?>
<sst xmlns="http://schemas.openxmlformats.org/spreadsheetml/2006/main" count="4305" uniqueCount="2106">
  <si>
    <t>附件1</t>
  </si>
  <si>
    <t>1-1  2022年砚山县一般公共预算收入情况表</t>
  </si>
  <si>
    <t>单位：万元</t>
  </si>
  <si>
    <t>科目编码</t>
  </si>
  <si>
    <t>项目</t>
  </si>
  <si>
    <t>2021年执行数</t>
  </si>
  <si>
    <t>2022年预算数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</si>
  <si>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</si>
  <si>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</si>
  <si>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</si>
  <si>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</si>
  <si>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</si>
  <si>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</si>
  <si>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</si>
  <si>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</si>
  <si>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</si>
  <si>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</si>
  <si>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</si>
  <si>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</si>
  <si>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</si>
  <si>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</si>
  <si>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</si>
  <si>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</si>
  <si>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</si>
  <si>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</si>
  <si>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</si>
  <si>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</si>
  <si>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</si>
  <si>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</si>
  <si>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</si>
  <si>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</si>
  <si>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</si>
  <si>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</si>
  <si>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</si>
  <si>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</si>
  <si>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</si>
  <si>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</si>
  <si>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</si>
  <si>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</si>
  <si>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</si>
  <si>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</si>
  <si>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</si>
  <si>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</si>
  <si>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</si>
  <si>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</si>
  <si>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</si>
  <si>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</si>
  <si>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</si>
  <si>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</si>
  <si>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</si>
  <si>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</si>
  <si>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</si>
  <si>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</si>
  <si>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</si>
  <si>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</si>
  <si>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</si>
  <si>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</si>
  <si>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</si>
  <si>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全省一般公共预算收入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</si>
  <si>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</si>
  <si>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</si>
  <si>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</si>
  <si>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</si>
  <si>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</si>
  <si>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</si>
  <si>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</si>
  <si>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</si>
  <si>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</si>
  <si>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2022年砚山县一般公共预算支出情况表</t>
  </si>
  <si>
    <t>201</t>
  </si>
  <si>
    <t>一、一般公共服务</t>
  </si>
  <si>
    <t>202</t>
  </si>
  <si>
    <t>二、外交支出</t>
  </si>
  <si>
    <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</si>
  <si>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</si>
  <si>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</si>
  <si>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</si>
  <si>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</si>
  <si>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</si>
  <si>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</si>
  <si>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</si>
  <si>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</si>
  <si>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</si>
  <si>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</si>
  <si>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</si>
  <si>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</si>
  <si>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</si>
  <si>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</si>
  <si>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</si>
  <si>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</si>
  <si>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</si>
  <si>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</si>
  <si>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</si>
  <si>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</si>
  <si>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</si>
  <si>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</si>
  <si>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</si>
  <si>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</si>
  <si>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</si>
  <si>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</si>
  <si>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</si>
  <si>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</si>
  <si>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</si>
  <si>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</si>
  <si>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</si>
  <si>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</si>
  <si>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</si>
  <si>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</si>
  <si>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</si>
  <si>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</si>
  <si>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</si>
  <si>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</si>
  <si>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</si>
  <si>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</si>
  <si>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</si>
  <si>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</si>
  <si>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</si>
  <si>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</si>
  <si>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</si>
  <si>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</si>
  <si>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全省一般公共预算支出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</si>
  <si>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</si>
  <si>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</si>
  <si>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</si>
  <si>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</si>
  <si>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</si>
  <si>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</si>
  <si>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</si>
  <si>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</si>
  <si>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2022年县本级一般公共预算收入情况表</t>
  </si>
  <si>
    <t>2021年预算数</t>
  </si>
  <si>
    <t>比上年预算数增长%</t>
  </si>
  <si>
    <r>
      <rPr>
        <sz val="14"/>
        <rFont val="宋体"/>
        <charset val="134"/>
      </rPr>
      <t>10199</t>
    </r>
  </si>
  <si>
    <t>省本级一般公共预算收入</t>
  </si>
  <si>
    <t xml:space="preserve">   上解收入</t>
  </si>
  <si>
    <t>1-4  2022年县本级一般公共预算支出情况表</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</si>
  <si>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</si>
  <si>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</si>
  <si>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</si>
  <si>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</si>
  <si>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</si>
  <si>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</si>
  <si>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</si>
  <si>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</si>
  <si>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</si>
  <si>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</si>
  <si>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</si>
  <si>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</si>
  <si>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</si>
  <si>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</si>
  <si>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</si>
  <si>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</si>
  <si>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</si>
  <si>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</si>
  <si>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</si>
  <si>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</si>
  <si>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</si>
  <si>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</si>
  <si>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</si>
  <si>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</si>
  <si>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</si>
  <si>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</si>
  <si>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</si>
  <si>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</si>
  <si>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</si>
  <si>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</si>
  <si>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</si>
  <si>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</si>
  <si>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</si>
  <si>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</si>
  <si>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</si>
  <si>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</si>
  <si>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</si>
  <si>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</si>
  <si>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</si>
  <si>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</si>
  <si>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</si>
  <si>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</si>
  <si>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</si>
  <si>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</si>
  <si>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</si>
  <si>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</si>
  <si>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</si>
  <si>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</si>
  <si>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</si>
  <si>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</si>
  <si>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</si>
  <si>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</si>
  <si>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</si>
  <si>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</si>
  <si>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</si>
  <si>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</si>
  <si>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</si>
  <si>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</si>
  <si>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</si>
  <si>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</si>
  <si>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</si>
  <si>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</si>
  <si>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</si>
  <si>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</si>
  <si>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</si>
  <si>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</si>
  <si>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</si>
  <si>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</si>
  <si>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</si>
  <si>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</si>
  <si>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</si>
  <si>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</si>
  <si>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</si>
  <si>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</si>
  <si>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</si>
  <si>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</si>
  <si>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</si>
  <si>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</si>
  <si>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</si>
  <si>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</si>
  <si>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</si>
  <si>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</si>
  <si>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</si>
  <si>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</si>
  <si>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</si>
  <si>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产权战略与规划</t>
  </si>
  <si>
    <t xml:space="preserve">     专利试点和产业化推进</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</si>
  <si>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</si>
  <si>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</si>
  <si>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</si>
  <si>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</si>
  <si>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</si>
  <si>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</si>
  <si>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</si>
  <si>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</si>
  <si>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</si>
  <si>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</si>
  <si>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</si>
  <si>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</si>
  <si>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</si>
  <si>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</si>
  <si>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</si>
  <si>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</si>
  <si>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</si>
  <si>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</si>
  <si>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</si>
  <si>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</si>
  <si>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</si>
  <si>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</si>
  <si>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</si>
  <si>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</si>
  <si>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</si>
  <si>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</si>
  <si>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</si>
  <si>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</si>
  <si>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</si>
  <si>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</si>
  <si>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</si>
  <si>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</si>
  <si>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</si>
  <si>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</si>
  <si>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</si>
  <si>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</si>
  <si>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</si>
  <si>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</si>
  <si>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</si>
  <si>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</si>
  <si>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</si>
  <si>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</si>
  <si>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</si>
  <si>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</si>
  <si>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</si>
  <si>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</si>
  <si>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</si>
  <si>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</si>
  <si>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</si>
  <si>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</si>
  <si>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</si>
  <si>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</si>
  <si>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</si>
  <si>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201A</t>
  </si>
  <si>
    <t>省对下专项转移支付补助</t>
  </si>
  <si>
    <t xml:space="preserve">   对外合作与交流</t>
  </si>
  <si>
    <t xml:space="preserve">   其他外交支出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</si>
  <si>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</si>
  <si>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</si>
  <si>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</si>
  <si>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</si>
  <si>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</si>
  <si>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</si>
  <si>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</si>
  <si>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</si>
  <si>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</si>
  <si>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</si>
  <si>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</si>
  <si>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</si>
  <si>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</si>
  <si>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</si>
  <si>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</si>
  <si>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</si>
  <si>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</si>
  <si>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</si>
  <si>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203A</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</si>
  <si>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</si>
  <si>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</si>
  <si>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</si>
  <si>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</si>
  <si>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</si>
  <si>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</si>
  <si>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</si>
  <si>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</si>
  <si>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</si>
  <si>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</si>
  <si>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</si>
  <si>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</si>
  <si>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</si>
  <si>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</si>
  <si>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</si>
  <si>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</si>
  <si>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</si>
  <si>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</si>
  <si>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</si>
  <si>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</si>
  <si>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</si>
  <si>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</si>
  <si>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</si>
  <si>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</si>
  <si>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</si>
  <si>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</si>
  <si>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</si>
  <si>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</si>
  <si>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</si>
  <si>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</si>
  <si>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</si>
  <si>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</si>
  <si>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</si>
  <si>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</si>
  <si>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</si>
  <si>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</si>
  <si>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</si>
  <si>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</si>
  <si>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</si>
  <si>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</si>
  <si>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</si>
  <si>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</si>
  <si>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</si>
  <si>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</si>
  <si>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</si>
  <si>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</si>
  <si>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</si>
  <si>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</si>
  <si>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</si>
  <si>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</si>
  <si>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</si>
  <si>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</si>
  <si>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204A</t>
  </si>
  <si>
    <t>204B</t>
  </si>
  <si>
    <t>省对下一般性转移支付补助</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</si>
  <si>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</si>
  <si>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</si>
  <si>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</si>
  <si>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</si>
  <si>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</si>
  <si>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</si>
  <si>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</si>
  <si>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</si>
  <si>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</si>
  <si>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</si>
  <si>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</si>
  <si>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</si>
  <si>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</si>
  <si>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</si>
  <si>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</si>
  <si>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</si>
  <si>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</si>
  <si>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</si>
  <si>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</si>
  <si>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</si>
  <si>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</si>
  <si>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</si>
  <si>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</si>
  <si>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</si>
  <si>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</si>
  <si>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</si>
  <si>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</si>
  <si>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</si>
  <si>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</si>
  <si>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</si>
  <si>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</si>
  <si>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</si>
  <si>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</si>
  <si>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</si>
  <si>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</si>
  <si>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</si>
  <si>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</si>
  <si>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</si>
  <si>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</si>
  <si>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</si>
  <si>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</si>
  <si>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</si>
  <si>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</si>
  <si>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</si>
  <si>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</si>
  <si>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</si>
  <si>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</si>
  <si>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</si>
  <si>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</si>
  <si>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</si>
  <si>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205A</t>
  </si>
  <si>
    <t>205B</t>
  </si>
  <si>
    <t>省对下一般性转移支付补助（义务教育）</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</si>
  <si>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</si>
  <si>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</si>
  <si>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</si>
  <si>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</si>
  <si>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</si>
  <si>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</si>
  <si>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</si>
  <si>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</si>
  <si>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</si>
  <si>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</si>
  <si>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</si>
  <si>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</si>
  <si>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</si>
  <si>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</si>
  <si>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</si>
  <si>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</si>
  <si>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</si>
  <si>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</si>
  <si>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</si>
  <si>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</si>
  <si>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</si>
  <si>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</si>
  <si>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</si>
  <si>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</si>
  <si>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</si>
  <si>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</si>
  <si>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</si>
  <si>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</si>
  <si>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</si>
  <si>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</si>
  <si>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</si>
  <si>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</si>
  <si>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</si>
  <si>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</si>
  <si>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</si>
  <si>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</si>
  <si>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</si>
  <si>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</si>
  <si>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</si>
  <si>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</si>
  <si>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</si>
  <si>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</si>
  <si>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</si>
  <si>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</si>
  <si>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</si>
  <si>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</si>
  <si>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</si>
  <si>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</si>
  <si>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206A</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</si>
  <si>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</si>
  <si>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</si>
  <si>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</si>
  <si>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</si>
  <si>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</si>
  <si>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</si>
  <si>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</si>
  <si>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</si>
  <si>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</si>
  <si>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</si>
  <si>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</si>
  <si>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</si>
  <si>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</si>
  <si>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</si>
  <si>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</si>
  <si>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</si>
  <si>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</si>
  <si>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</si>
  <si>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</si>
  <si>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</si>
  <si>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</si>
  <si>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</si>
  <si>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</si>
  <si>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</si>
  <si>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</si>
  <si>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</si>
  <si>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</si>
  <si>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</si>
  <si>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</si>
  <si>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</si>
  <si>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</si>
  <si>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</si>
  <si>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</si>
  <si>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</si>
  <si>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</si>
  <si>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</si>
  <si>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</si>
  <si>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</si>
  <si>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</si>
  <si>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</si>
  <si>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</si>
  <si>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</si>
  <si>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</si>
  <si>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207A</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</si>
  <si>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</si>
  <si>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</si>
  <si>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</si>
  <si>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</si>
  <si>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</si>
  <si>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</si>
  <si>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</si>
  <si>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</si>
  <si>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</si>
  <si>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</si>
  <si>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</si>
  <si>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</si>
  <si>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</si>
  <si>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</si>
  <si>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</si>
  <si>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</si>
  <si>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</si>
  <si>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</si>
  <si>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</si>
  <si>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</si>
  <si>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</si>
  <si>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</si>
  <si>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</si>
  <si>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</si>
  <si>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</si>
  <si>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</si>
  <si>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</si>
  <si>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</si>
  <si>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</si>
  <si>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</si>
  <si>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</si>
  <si>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</si>
  <si>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</si>
  <si>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</si>
  <si>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</si>
  <si>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</si>
  <si>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</si>
  <si>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</si>
  <si>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</si>
  <si>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</si>
  <si>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</si>
  <si>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</si>
  <si>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</si>
  <si>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</si>
  <si>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</si>
  <si>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</si>
  <si>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</si>
  <si>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</si>
  <si>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</si>
  <si>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</si>
  <si>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</si>
  <si>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</si>
  <si>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</si>
  <si>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</si>
  <si>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</si>
  <si>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</si>
  <si>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</si>
  <si>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</si>
  <si>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</si>
  <si>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</si>
  <si>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</si>
  <si>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</si>
  <si>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</si>
  <si>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</si>
  <si>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</si>
  <si>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</si>
  <si>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</si>
  <si>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</si>
  <si>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</si>
  <si>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</si>
  <si>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</si>
  <si>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</si>
  <si>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</si>
  <si>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</si>
  <si>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</si>
  <si>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</si>
  <si>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</si>
  <si>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</si>
  <si>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</si>
  <si>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</si>
  <si>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</si>
  <si>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</si>
  <si>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</si>
  <si>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</si>
  <si>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</si>
  <si>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</si>
  <si>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</si>
  <si>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</si>
  <si>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</si>
  <si>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</si>
  <si>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</si>
  <si>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</si>
  <si>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</si>
  <si>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</si>
  <si>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</si>
  <si>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</si>
  <si>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</si>
  <si>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</si>
  <si>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</si>
  <si>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</si>
  <si>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</si>
  <si>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</si>
  <si>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</si>
  <si>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</si>
  <si>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208A</t>
  </si>
  <si>
    <t>208B</t>
  </si>
  <si>
    <t>省对下一般性转移支付补助（基本养老保险和低保）</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</si>
  <si>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</si>
  <si>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</si>
  <si>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</si>
  <si>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</si>
  <si>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</si>
  <si>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</si>
  <si>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</si>
  <si>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</si>
  <si>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</si>
  <si>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</si>
  <si>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</si>
  <si>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</si>
  <si>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</si>
  <si>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</si>
  <si>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</si>
  <si>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</si>
  <si>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</si>
  <si>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</si>
  <si>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</si>
  <si>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</si>
  <si>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</si>
  <si>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</si>
  <si>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</si>
  <si>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</si>
  <si>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</si>
  <si>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</si>
  <si>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</si>
  <si>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</si>
  <si>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</si>
  <si>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</si>
  <si>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</si>
  <si>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</si>
  <si>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</si>
  <si>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</si>
  <si>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</si>
  <si>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</si>
  <si>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</si>
  <si>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</si>
  <si>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</si>
  <si>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</si>
  <si>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</si>
  <si>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</si>
  <si>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</si>
  <si>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</si>
  <si>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</si>
  <si>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</si>
  <si>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</si>
  <si>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</si>
  <si>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</si>
  <si>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</si>
  <si>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</si>
  <si>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</si>
  <si>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</si>
  <si>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</si>
  <si>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</si>
  <si>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</si>
  <si>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</si>
  <si>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</si>
  <si>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</si>
  <si>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</si>
  <si>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</si>
  <si>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</si>
  <si>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</si>
  <si>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210A</t>
  </si>
  <si>
    <t>210B</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</si>
  <si>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</si>
  <si>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</si>
  <si>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</si>
  <si>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</si>
  <si>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</si>
  <si>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</si>
  <si>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</si>
  <si>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</si>
  <si>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</si>
  <si>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</si>
  <si>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</si>
  <si>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</si>
  <si>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</si>
  <si>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</si>
  <si>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</si>
  <si>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</si>
  <si>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</si>
  <si>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</si>
  <si>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</si>
  <si>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</si>
  <si>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</si>
  <si>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</si>
  <si>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</si>
  <si>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</si>
  <si>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</si>
  <si>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</si>
  <si>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</si>
  <si>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</si>
  <si>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</si>
  <si>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</si>
  <si>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</si>
  <si>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</si>
  <si>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</si>
  <si>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</si>
  <si>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</si>
  <si>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</si>
  <si>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</si>
  <si>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</si>
  <si>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</si>
  <si>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</si>
  <si>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</si>
  <si>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</si>
  <si>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</si>
  <si>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</si>
  <si>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</si>
  <si>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</si>
  <si>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</si>
  <si>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</si>
  <si>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</si>
  <si>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</si>
  <si>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</si>
  <si>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</si>
  <si>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</si>
  <si>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</si>
  <si>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</si>
  <si>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</si>
  <si>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</si>
  <si>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</si>
  <si>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</si>
  <si>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</si>
  <si>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</si>
  <si>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</si>
  <si>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</si>
  <si>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</si>
  <si>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</si>
  <si>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</si>
  <si>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</si>
  <si>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</si>
  <si>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</si>
  <si>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</si>
  <si>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211A</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</si>
  <si>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</si>
  <si>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</si>
  <si>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</si>
  <si>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</si>
  <si>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</si>
  <si>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</si>
  <si>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</si>
  <si>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</si>
  <si>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</si>
  <si>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</si>
  <si>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</si>
  <si>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</si>
  <si>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</si>
  <si>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</si>
  <si>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</si>
  <si>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</si>
  <si>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</si>
  <si>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</si>
  <si>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</si>
  <si>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212A</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</si>
  <si>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</si>
  <si>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</si>
  <si>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</si>
  <si>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</si>
  <si>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</si>
  <si>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</si>
  <si>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</si>
  <si>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</si>
  <si>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</si>
  <si>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</si>
  <si>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</si>
  <si>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</si>
  <si>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</si>
  <si>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</si>
  <si>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</si>
  <si>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</si>
  <si>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</si>
  <si>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</si>
  <si>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</si>
  <si>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</si>
  <si>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</si>
  <si>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</si>
  <si>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</si>
  <si>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</si>
  <si>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</si>
  <si>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</si>
  <si>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</si>
  <si>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</si>
  <si>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</si>
  <si>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</si>
  <si>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</si>
  <si>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</si>
  <si>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</si>
  <si>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</si>
  <si>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</si>
  <si>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</si>
  <si>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</si>
  <si>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</si>
  <si>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</si>
  <si>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</si>
  <si>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</si>
  <si>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</si>
  <si>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</si>
  <si>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</si>
  <si>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</si>
  <si>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</si>
  <si>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</si>
  <si>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</si>
  <si>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</si>
  <si>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</si>
  <si>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</si>
  <si>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</si>
  <si>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</si>
  <si>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</si>
  <si>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</si>
  <si>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</si>
  <si>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</si>
  <si>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</si>
  <si>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</si>
  <si>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</si>
  <si>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</si>
  <si>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</si>
  <si>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</si>
  <si>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</si>
  <si>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</si>
  <si>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</si>
  <si>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</si>
  <si>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</si>
  <si>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</si>
  <si>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</si>
  <si>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</si>
  <si>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</si>
  <si>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</si>
  <si>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</si>
  <si>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</si>
  <si>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</si>
  <si>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</si>
  <si>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</si>
  <si>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</si>
  <si>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</si>
  <si>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</si>
  <si>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</si>
  <si>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</si>
  <si>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</si>
  <si>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</si>
  <si>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</si>
  <si>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</si>
  <si>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</si>
  <si>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</si>
  <si>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</si>
  <si>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</si>
  <si>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</si>
  <si>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</si>
  <si>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</si>
  <si>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</si>
  <si>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213A</t>
  </si>
  <si>
    <t>213B</t>
  </si>
  <si>
    <t>省对下一般性转移支付补助（农村综合改革）</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</si>
  <si>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</si>
  <si>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</si>
  <si>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</si>
  <si>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</si>
  <si>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</si>
  <si>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</si>
  <si>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</si>
  <si>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</si>
  <si>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</si>
  <si>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</si>
  <si>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</si>
  <si>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</si>
  <si>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</si>
  <si>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</si>
  <si>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</si>
  <si>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</si>
  <si>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</si>
  <si>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</si>
  <si>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</si>
  <si>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</si>
  <si>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</si>
  <si>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</si>
  <si>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</si>
  <si>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</si>
  <si>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</si>
  <si>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</si>
  <si>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</si>
  <si>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</si>
  <si>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</si>
  <si>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</si>
  <si>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</si>
  <si>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</si>
  <si>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</si>
  <si>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</si>
  <si>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</si>
  <si>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</si>
  <si>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</si>
  <si>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</si>
  <si>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</si>
  <si>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</si>
  <si>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</si>
  <si>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</si>
  <si>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</si>
  <si>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</si>
  <si>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</si>
  <si>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</si>
  <si>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</si>
  <si>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</si>
  <si>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</si>
  <si>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</si>
  <si>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214A</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</si>
  <si>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</si>
  <si>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</si>
  <si>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</si>
  <si>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</si>
  <si>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</si>
  <si>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</si>
  <si>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</si>
  <si>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</si>
  <si>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</si>
  <si>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</si>
  <si>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</si>
  <si>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</si>
  <si>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</si>
  <si>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</si>
  <si>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</si>
  <si>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</si>
  <si>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</si>
  <si>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</si>
  <si>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</si>
  <si>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</si>
  <si>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</si>
  <si>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</si>
  <si>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</si>
  <si>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</si>
  <si>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</si>
  <si>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</si>
  <si>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无线电及信息通信监管</t>
  </si>
  <si>
    <t xml:space="preserve">     工业和信息产业战略研究与标准制定</t>
  </si>
  <si>
    <t xml:space="preserve">     工业和信息产业支持</t>
  </si>
  <si>
    <t xml:space="preserve">     电子专项工程</t>
  </si>
  <si>
    <t xml:space="preserve">     技术基础研究</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</si>
  <si>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</si>
  <si>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</si>
  <si>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</si>
  <si>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</si>
  <si>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</si>
  <si>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</si>
  <si>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</si>
  <si>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</si>
  <si>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</si>
  <si>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</si>
  <si>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</si>
  <si>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</si>
  <si>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</si>
  <si>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</si>
  <si>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</si>
  <si>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</si>
  <si>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</si>
  <si>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</si>
  <si>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215A</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</si>
  <si>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</si>
  <si>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</si>
  <si>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</si>
  <si>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</si>
  <si>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</si>
  <si>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</si>
  <si>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</si>
  <si>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</si>
  <si>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</si>
  <si>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</si>
  <si>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</si>
  <si>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</si>
  <si>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216A</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</si>
  <si>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</si>
  <si>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</si>
  <si>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</si>
  <si>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</si>
  <si>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</si>
  <si>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</si>
  <si>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</si>
  <si>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</si>
  <si>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</si>
  <si>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</si>
  <si>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</si>
  <si>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</si>
  <si>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</si>
  <si>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</si>
  <si>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</si>
  <si>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</si>
  <si>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</si>
  <si>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</si>
  <si>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</si>
  <si>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</si>
  <si>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重点企业贷款贴息</t>
  </si>
  <si>
    <t>217A</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</si>
  <si>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</si>
  <si>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</si>
  <si>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</si>
  <si>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</si>
  <si>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</si>
  <si>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</si>
  <si>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</si>
  <si>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</si>
  <si>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</si>
  <si>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</si>
  <si>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</si>
  <si>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</si>
  <si>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</si>
  <si>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</si>
  <si>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</si>
  <si>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</si>
  <si>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</si>
  <si>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</si>
  <si>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</si>
  <si>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</si>
  <si>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</si>
  <si>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</si>
  <si>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</si>
  <si>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</si>
  <si>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</si>
  <si>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</si>
  <si>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</si>
  <si>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</si>
  <si>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</si>
  <si>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</si>
  <si>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</si>
  <si>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</si>
  <si>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</si>
  <si>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</si>
  <si>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</si>
  <si>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</si>
  <si>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</si>
  <si>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</si>
  <si>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</si>
  <si>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</si>
  <si>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</si>
  <si>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</si>
  <si>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</si>
  <si>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</si>
  <si>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</si>
  <si>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</si>
  <si>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220A</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</si>
  <si>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</si>
  <si>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</si>
  <si>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</si>
  <si>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</si>
  <si>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</si>
  <si>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</si>
  <si>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</si>
  <si>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</si>
  <si>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</si>
  <si>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</si>
  <si>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</si>
  <si>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</si>
  <si>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</si>
  <si>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</si>
  <si>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</si>
  <si>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</si>
  <si>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</si>
  <si>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</si>
  <si>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</si>
  <si>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221A</t>
  </si>
  <si>
    <t xml:space="preserve">   粮油事务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</si>
  <si>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</si>
  <si>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</si>
  <si>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</si>
  <si>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</si>
  <si>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</si>
  <si>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</si>
  <si>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</si>
  <si>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</si>
  <si>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</si>
  <si>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</si>
  <si>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</si>
  <si>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物资保管体系</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</si>
  <si>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</si>
  <si>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</si>
  <si>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</si>
  <si>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</si>
  <si>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</si>
  <si>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</si>
  <si>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</si>
  <si>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</si>
  <si>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</si>
  <si>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</si>
  <si>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</si>
  <si>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</si>
  <si>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</si>
  <si>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</si>
  <si>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</si>
  <si>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</si>
  <si>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</si>
  <si>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</si>
  <si>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</si>
  <si>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</si>
  <si>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</si>
  <si>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</si>
  <si>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</si>
  <si>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</si>
  <si>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</si>
  <si>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</si>
  <si>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</si>
  <si>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</si>
  <si>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</si>
  <si>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</si>
  <si>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</si>
  <si>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</si>
  <si>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</si>
  <si>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</si>
  <si>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</si>
  <si>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</si>
  <si>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222A</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</si>
  <si>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</si>
  <si>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</si>
  <si>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</si>
  <si>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</si>
  <si>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</si>
  <si>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</si>
  <si>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</si>
  <si>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</si>
  <si>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</si>
  <si>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</si>
  <si>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</si>
  <si>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</si>
  <si>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</si>
  <si>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</si>
  <si>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</si>
  <si>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</si>
  <si>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</si>
  <si>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</si>
  <si>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</si>
  <si>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</si>
  <si>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</si>
  <si>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</si>
  <si>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</si>
  <si>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</si>
  <si>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</si>
  <si>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</si>
  <si>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</si>
  <si>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</si>
  <si>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</si>
  <si>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</si>
  <si>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</si>
  <si>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</si>
  <si>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</si>
  <si>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</si>
  <si>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</si>
  <si>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</si>
  <si>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</si>
  <si>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</si>
  <si>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</si>
  <si>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</si>
  <si>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224A</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</si>
  <si>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</si>
  <si>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</si>
  <si>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</si>
  <si>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</si>
  <si>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</si>
  <si>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232A</t>
  </si>
  <si>
    <t xml:space="preserve">   地方政府一般债务发行费用支出</t>
  </si>
  <si>
    <t xml:space="preserve">   年初预留</t>
  </si>
  <si>
    <t>229A</t>
  </si>
  <si>
    <t>省本级一般公共预算支出</t>
  </si>
  <si>
    <t>1-5  2022年县本级一般公共预算政府预算经济分类表（基本支出）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</si>
  <si>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</si>
  <si>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</si>
  <si>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</si>
  <si>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</si>
  <si>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</si>
  <si>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</si>
  <si>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</si>
  <si>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</si>
  <si>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</si>
  <si>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</si>
  <si>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</si>
  <si>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</si>
  <si>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</si>
  <si>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</si>
  <si>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</si>
  <si>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</si>
  <si>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</si>
  <si>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</si>
  <si>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</si>
  <si>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</si>
  <si>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</si>
  <si>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</si>
  <si>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</si>
  <si>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</si>
  <si>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</si>
  <si>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</si>
  <si>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</si>
  <si>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</si>
  <si>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</si>
  <si>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2022年砚山县一般公共预算支出表(州、市对下转移支付项目)</t>
  </si>
  <si>
    <t>项       目</t>
  </si>
  <si>
    <t>一般公共服务支出</t>
  </si>
  <si>
    <t>国防支出</t>
  </si>
  <si>
    <t>公共安全支出</t>
  </si>
  <si>
    <t>教育支出</t>
  </si>
  <si>
    <t>科学技术支出</t>
  </si>
  <si>
    <t>文化旅游教育与传媒支出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</si>
  <si>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</si>
  <si>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</si>
  <si>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</si>
  <si>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</si>
  <si>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</si>
  <si>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</si>
  <si>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</si>
  <si>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</si>
  <si>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</si>
  <si>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</si>
  <si>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</si>
  <si>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</si>
  <si>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</si>
  <si>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</si>
  <si>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</si>
  <si>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1-7  2022年砚山县分地区税收返还和转移支付预算表</t>
  </si>
  <si>
    <t>州（市）</t>
  </si>
  <si>
    <t>税收返还</t>
  </si>
  <si>
    <t>转移支付</t>
  </si>
  <si>
    <t>一、提前下达数</t>
  </si>
  <si>
    <t>砚山县</t>
  </si>
  <si>
    <t xml:space="preserve"> </t>
  </si>
  <si>
    <t>二、预算数</t>
  </si>
  <si>
    <t>1-8  2022年砚山县本级“三公”经费预算财政拨款情况统计表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</si>
  <si>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</si>
  <si>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</si>
  <si>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</si>
  <si>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</si>
  <si>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</si>
  <si>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</si>
  <si>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</si>
  <si>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</si>
  <si>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二、2022年“三公”经费增减变化原因说明: (一)因公出国(境)经费预算0万元，与2021年预算持平。主要是因为县级不安排此项预算；(二)公务接待费预算1000万元，与2021年预算持平；(三)公务用车运行维护费预算1750万元，与2021年预算相比减少10万元。主要原因是厉行节约，公务用车运行费同比增减少10万元。</t>
  </si>
  <si>
    <t>2-1  2022年砚山县政府性基金预算收入情况表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</si>
  <si>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</si>
  <si>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</si>
  <si>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</si>
  <si>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</si>
  <si>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</si>
  <si>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</si>
  <si>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</si>
  <si>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</si>
  <si>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</si>
  <si>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</si>
  <si>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</si>
  <si>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</si>
  <si>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</si>
  <si>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</si>
  <si>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</si>
  <si>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</si>
  <si>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</si>
  <si>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</si>
  <si>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</si>
  <si>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</si>
  <si>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</si>
  <si>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</si>
  <si>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</si>
  <si>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</si>
  <si>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</si>
  <si>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</si>
  <si>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</si>
  <si>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</si>
  <si>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</si>
  <si>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</si>
  <si>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</si>
  <si>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</si>
  <si>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</si>
  <si>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</si>
  <si>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</si>
  <si>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</si>
  <si>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</si>
  <si>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</si>
  <si>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</si>
  <si>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</si>
  <si>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</si>
  <si>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</si>
  <si>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</si>
  <si>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</si>
  <si>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</si>
  <si>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</si>
  <si>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</si>
  <si>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</si>
  <si>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全省政府性基金预算收入</t>
  </si>
  <si>
    <t>地方政府专项债务收入</t>
  </si>
  <si>
    <t xml:space="preserve">  政府性基金转移收入</t>
  </si>
  <si>
    <t xml:space="preserve">     政府性基金补助收入</t>
  </si>
  <si>
    <t xml:space="preserve">     抗疫特别国债转移支付收入</t>
  </si>
  <si>
    <t>2-2  2022年砚山县政府性基金预算支出情况表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</si>
  <si>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</si>
  <si>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</si>
  <si>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</si>
  <si>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</si>
  <si>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</si>
  <si>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</si>
  <si>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</si>
  <si>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</si>
  <si>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</si>
  <si>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</si>
  <si>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</si>
  <si>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</si>
  <si>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</si>
  <si>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</si>
  <si>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</si>
  <si>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</si>
  <si>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</si>
  <si>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</si>
  <si>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</si>
  <si>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</si>
  <si>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</si>
  <si>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</si>
  <si>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</si>
  <si>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</si>
  <si>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</si>
  <si>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</si>
  <si>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</si>
  <si>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</si>
  <si>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</si>
  <si>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</si>
  <si>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</si>
  <si>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</si>
  <si>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</si>
  <si>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</si>
  <si>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</si>
  <si>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</si>
  <si>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</si>
  <si>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</si>
  <si>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</si>
  <si>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</si>
  <si>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</si>
  <si>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</si>
  <si>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</si>
  <si>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</si>
  <si>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</si>
  <si>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</si>
  <si>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</si>
  <si>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</si>
  <si>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</si>
  <si>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</si>
  <si>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</si>
  <si>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</si>
  <si>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</si>
  <si>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</si>
  <si>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</si>
  <si>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</si>
  <si>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</si>
  <si>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</si>
  <si>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</si>
  <si>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</si>
  <si>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</si>
  <si>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</si>
  <si>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</si>
  <si>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</si>
  <si>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</si>
  <si>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</si>
  <si>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</si>
  <si>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</si>
  <si>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</si>
  <si>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</si>
  <si>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</si>
  <si>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</si>
  <si>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</si>
  <si>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</si>
  <si>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</si>
  <si>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</si>
  <si>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</si>
  <si>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</si>
  <si>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</si>
  <si>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</si>
  <si>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</si>
  <si>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</si>
  <si>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</si>
  <si>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</si>
  <si>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</si>
  <si>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</si>
  <si>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</si>
  <si>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</si>
  <si>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</si>
  <si>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</si>
  <si>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</si>
  <si>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</si>
  <si>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</si>
  <si>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</si>
  <si>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</si>
  <si>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</si>
  <si>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</si>
  <si>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</si>
  <si>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</si>
  <si>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</si>
  <si>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</si>
  <si>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</si>
  <si>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</si>
  <si>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</si>
  <si>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</si>
  <si>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</si>
  <si>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</si>
  <si>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</si>
  <si>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</si>
  <si>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</si>
  <si>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</si>
  <si>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</si>
  <si>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</si>
  <si>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</si>
  <si>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</si>
  <si>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</si>
  <si>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</si>
  <si>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</si>
  <si>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</si>
  <si>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</si>
  <si>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</si>
  <si>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</si>
  <si>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</si>
  <si>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</si>
  <si>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</si>
  <si>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</si>
  <si>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</si>
  <si>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</si>
  <si>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</si>
  <si>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</si>
  <si>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</si>
  <si>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</si>
  <si>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</si>
  <si>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</si>
  <si>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</si>
  <si>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</si>
  <si>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</si>
  <si>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</si>
  <si>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</si>
  <si>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</si>
  <si>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</si>
  <si>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</si>
  <si>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</si>
  <si>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</si>
  <si>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</si>
  <si>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</si>
  <si>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</si>
  <si>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</si>
  <si>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</si>
  <si>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</si>
  <si>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</si>
  <si>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</si>
  <si>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</si>
  <si>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</si>
  <si>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</si>
  <si>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</si>
  <si>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</si>
  <si>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</si>
  <si>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</si>
  <si>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</si>
  <si>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</si>
  <si>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</si>
  <si>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</si>
  <si>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</si>
  <si>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</si>
  <si>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</si>
  <si>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</si>
  <si>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</si>
  <si>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</si>
  <si>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</si>
  <si>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</si>
  <si>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</si>
  <si>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</si>
  <si>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</si>
  <si>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</si>
  <si>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</si>
  <si>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</si>
  <si>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</si>
  <si>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</si>
  <si>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</si>
  <si>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</si>
  <si>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</si>
  <si>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</si>
  <si>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</si>
  <si>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</si>
  <si>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</si>
  <si>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</si>
  <si>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</si>
  <si>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</si>
  <si>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</si>
  <si>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</si>
  <si>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</si>
  <si>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</si>
  <si>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</si>
  <si>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</si>
  <si>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</si>
  <si>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</si>
  <si>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</si>
  <si>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</si>
  <si>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</si>
  <si>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</si>
  <si>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</si>
  <si>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</si>
  <si>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</si>
  <si>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</si>
  <si>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</si>
  <si>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</si>
  <si>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</si>
  <si>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</si>
  <si>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</si>
  <si>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</si>
  <si>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</si>
  <si>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</si>
  <si>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</si>
  <si>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</si>
  <si>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</si>
  <si>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</si>
  <si>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</si>
  <si>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</si>
  <si>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</si>
  <si>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</si>
  <si>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</si>
  <si>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</si>
  <si>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</si>
  <si>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</si>
  <si>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</si>
  <si>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</si>
  <si>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</si>
  <si>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</si>
  <si>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</si>
  <si>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</si>
  <si>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</si>
  <si>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</si>
  <si>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</si>
  <si>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</si>
  <si>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</si>
  <si>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</si>
  <si>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</si>
  <si>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</si>
  <si>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</si>
  <si>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</si>
  <si>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</si>
  <si>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</si>
  <si>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</si>
  <si>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</si>
  <si>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</si>
  <si>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</si>
  <si>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</si>
  <si>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</si>
  <si>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</si>
  <si>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</si>
  <si>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</si>
  <si>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</si>
  <si>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</si>
  <si>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</si>
  <si>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</si>
  <si>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</si>
  <si>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</si>
  <si>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</si>
  <si>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</si>
  <si>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</si>
  <si>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</si>
  <si>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</si>
  <si>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</si>
  <si>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</si>
  <si>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</si>
  <si>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</si>
  <si>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</si>
  <si>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</si>
  <si>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</si>
  <si>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</si>
  <si>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</si>
  <si>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</si>
  <si>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</si>
  <si>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</si>
  <si>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</si>
  <si>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</si>
  <si>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</si>
  <si>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</si>
  <si>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</si>
  <si>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</si>
  <si>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</si>
  <si>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</si>
  <si>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</si>
  <si>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</si>
  <si>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</si>
  <si>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</si>
  <si>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</si>
  <si>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</si>
  <si>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</si>
  <si>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</si>
  <si>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</si>
  <si>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</si>
  <si>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</si>
  <si>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</si>
  <si>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</si>
  <si>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</si>
  <si>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</si>
  <si>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</si>
  <si>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</si>
  <si>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</si>
  <si>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</si>
  <si>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</si>
  <si>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</si>
  <si>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</si>
  <si>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</si>
  <si>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</si>
  <si>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</si>
  <si>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</si>
  <si>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</si>
  <si>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</si>
  <si>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</si>
  <si>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</si>
  <si>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</si>
  <si>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</si>
  <si>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</si>
  <si>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</si>
  <si>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</si>
  <si>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</si>
  <si>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</si>
  <si>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</si>
  <si>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</si>
  <si>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</si>
  <si>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</si>
  <si>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</si>
  <si>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</si>
  <si>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</si>
  <si>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</si>
  <si>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</si>
  <si>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</si>
  <si>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</si>
  <si>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</si>
  <si>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</si>
  <si>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</si>
  <si>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</si>
  <si>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</si>
  <si>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</si>
  <si>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</si>
  <si>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</si>
  <si>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</si>
  <si>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</si>
  <si>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</si>
  <si>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</si>
  <si>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</si>
  <si>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</si>
  <si>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</si>
  <si>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</si>
  <si>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</si>
  <si>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</si>
  <si>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</si>
  <si>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</si>
  <si>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</si>
  <si>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</si>
  <si>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</si>
  <si>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</si>
  <si>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</si>
  <si>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</si>
  <si>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</si>
  <si>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</si>
  <si>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</si>
  <si>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</si>
  <si>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</si>
  <si>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</si>
  <si>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</si>
  <si>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</si>
  <si>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</si>
  <si>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</si>
  <si>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</si>
  <si>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</si>
  <si>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</si>
  <si>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</si>
  <si>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</si>
  <si>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</si>
  <si>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</si>
  <si>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</si>
  <si>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</si>
  <si>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</si>
  <si>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</si>
  <si>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</si>
  <si>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</si>
  <si>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</si>
  <si>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</si>
  <si>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</si>
  <si>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</si>
  <si>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</si>
  <si>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</si>
  <si>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</si>
  <si>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</si>
  <si>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</si>
  <si>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</si>
  <si>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</si>
  <si>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</si>
  <si>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</si>
  <si>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</si>
  <si>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</si>
  <si>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</si>
  <si>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</si>
  <si>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</si>
  <si>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</si>
  <si>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</si>
  <si>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</si>
  <si>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</si>
  <si>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</si>
  <si>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</si>
  <si>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</si>
  <si>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</si>
  <si>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</si>
  <si>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</si>
  <si>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</si>
  <si>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</si>
  <si>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</si>
  <si>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</si>
  <si>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</si>
  <si>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</si>
  <si>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</si>
  <si>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</si>
  <si>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</si>
  <si>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</si>
  <si>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</si>
  <si>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</si>
  <si>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</si>
  <si>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</si>
  <si>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</si>
  <si>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</si>
  <si>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</si>
  <si>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</si>
  <si>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</si>
  <si>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</si>
  <si>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</si>
  <si>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</si>
  <si>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</si>
  <si>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</si>
  <si>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</si>
  <si>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</si>
  <si>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</si>
  <si>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</si>
  <si>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</si>
  <si>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</si>
  <si>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</si>
  <si>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</si>
  <si>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</si>
  <si>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</si>
  <si>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</si>
  <si>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</si>
  <si>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</si>
  <si>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</si>
  <si>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</si>
  <si>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</si>
  <si>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</si>
  <si>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</si>
  <si>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</si>
  <si>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全省政府性基金支出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</si>
  <si>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</si>
  <si>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</si>
  <si>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</si>
  <si>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</si>
  <si>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</si>
  <si>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</si>
  <si>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</si>
  <si>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</si>
  <si>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</si>
  <si>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</si>
  <si>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</si>
  <si>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</si>
  <si>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</si>
  <si>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2022年县本级政府性基金预算收入情况表</t>
  </si>
  <si>
    <t>县本级政府性基金预算收入</t>
  </si>
  <si>
    <t xml:space="preserve">   政府性基金补助收入</t>
  </si>
  <si>
    <t xml:space="preserve">     政府性基金上解收入</t>
  </si>
  <si>
    <t>2-4  2022年县本级政府性基金预算支出情况表</t>
  </si>
  <si>
    <t>省本级政府性基金支出</t>
  </si>
  <si>
    <t xml:space="preserve">     政府性基金补助支出</t>
  </si>
  <si>
    <t xml:space="preserve">   地方政府专项债务转贷支出</t>
  </si>
  <si>
    <t>上年结转对应安排支出</t>
  </si>
  <si>
    <t>2-5  2022年砚山县本级政府性基金支出表(省对下转移支付)</t>
  </si>
  <si>
    <t>本年支出小计</t>
  </si>
  <si>
    <t>3-1  2022年砚山县国有资本经营收入预算情况表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</si>
  <si>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</si>
  <si>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</si>
  <si>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</si>
  <si>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</si>
  <si>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</si>
  <si>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</si>
  <si>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</si>
  <si>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</si>
  <si>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</si>
  <si>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</si>
  <si>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</si>
  <si>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</si>
  <si>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</si>
  <si>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</si>
  <si>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</si>
  <si>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</si>
  <si>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</si>
  <si>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</si>
  <si>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</si>
  <si>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</si>
  <si>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</si>
  <si>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</si>
  <si>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</si>
  <si>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</si>
  <si>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</si>
  <si>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</si>
  <si>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</si>
  <si>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</si>
  <si>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</si>
  <si>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</si>
  <si>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</si>
  <si>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</si>
  <si>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</si>
  <si>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</si>
  <si>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</si>
  <si>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</si>
  <si>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</si>
  <si>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</si>
  <si>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2022年砚山县国有资本经营支出预算情况表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</si>
  <si>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</si>
  <si>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</si>
  <si>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</si>
  <si>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</si>
  <si>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</si>
  <si>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</si>
  <si>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</si>
  <si>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</si>
  <si>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</si>
  <si>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</si>
  <si>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</si>
  <si>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</si>
  <si>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</si>
  <si>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</si>
  <si>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</si>
  <si>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</si>
  <si>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</si>
  <si>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</si>
  <si>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</si>
  <si>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</si>
  <si>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</si>
  <si>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</si>
  <si>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</si>
  <si>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2022年县本级国有资本经营收入预算情况表</t>
  </si>
  <si>
    <t>打印</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</si>
  <si>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</si>
  <si>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</si>
  <si>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</si>
  <si>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</si>
  <si>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</si>
  <si>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</si>
  <si>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</si>
  <si>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</si>
  <si>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</si>
  <si>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县本级国有资本经营收入</t>
  </si>
  <si>
    <t>3-4  2022年县本级国有资本经营支出预算情况表</t>
  </si>
  <si>
    <t>项   目</t>
  </si>
  <si>
    <t xml:space="preserve">    "三供一业"移交补助支出</t>
  </si>
  <si>
    <t xml:space="preserve">   其他金融国有资本经营预算支出</t>
  </si>
  <si>
    <t>县本级国有资本经营支出</t>
  </si>
  <si>
    <t>3-5  2022年砚山县本级国有资本经营预算转移支付表（分地区）</t>
  </si>
  <si>
    <t>地  区</t>
  </si>
  <si>
    <t>预算数</t>
  </si>
  <si>
    <t>合  计</t>
  </si>
  <si>
    <t>3-6  2022年砚山县本级国有资本经营预算转移支付表（分项目）</t>
  </si>
  <si>
    <t>项目名称</t>
  </si>
  <si>
    <t>国有企业退休人员社会管理补助</t>
  </si>
  <si>
    <t>4-1  2022年砚山县社会保险基金收入预算情况表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</si>
  <si>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</si>
  <si>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</si>
  <si>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</si>
  <si>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</si>
  <si>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</si>
  <si>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</si>
  <si>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</si>
  <si>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</si>
  <si>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</si>
  <si>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</si>
  <si>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</si>
  <si>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</si>
  <si>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</si>
  <si>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</si>
  <si>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</si>
  <si>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</si>
  <si>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</si>
  <si>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</si>
  <si>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2022年砚山县社会保险基金支出预算情况表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</si>
  <si>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</si>
  <si>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</si>
  <si>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</si>
  <si>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</si>
  <si>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</si>
  <si>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</si>
  <si>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</si>
  <si>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</si>
  <si>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</si>
  <si>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</si>
  <si>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</si>
  <si>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</si>
  <si>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</si>
  <si>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</si>
  <si>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2022年县本级社会保险基金收入预算情况表</t>
  </si>
  <si>
    <t xml:space="preserve"> - </t>
  </si>
  <si>
    <t>4-4  2022年县本级社会保险基金支出预算情况表</t>
  </si>
  <si>
    <t>5-1  砚山县2021年地方政府债务限额及余额预算情况表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</si>
  <si>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</si>
  <si>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</si>
  <si>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</si>
  <si>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</si>
  <si>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</si>
  <si>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</si>
  <si>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</si>
  <si>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</si>
  <si>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</si>
  <si>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</si>
  <si>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</si>
  <si>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</si>
  <si>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</si>
  <si>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砚山县合计</t>
  </si>
  <si>
    <t xml:space="preserve">  一、县本级</t>
  </si>
  <si>
    <t>注：1.本表反映上一年度本地区、本级及分地区地方政府债务限额及余额预计执行数。</t>
  </si>
  <si>
    <t xml:space="preserve">    2.本表由县级以上地方各级财政部门在本级人民代表大会批准预算后二十日内公开。</t>
  </si>
  <si>
    <t>5-2  砚山县2021年地方政府一般债务余额情况表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</si>
  <si>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</si>
  <si>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</si>
  <si>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</si>
  <si>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</si>
  <si>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</si>
  <si>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</si>
  <si>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</si>
  <si>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</si>
  <si>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</si>
  <si>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</si>
  <si>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</si>
  <si>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</si>
  <si>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砚山县2021年地方政府一般债务余额情况表</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</si>
  <si>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</si>
  <si>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砚山县2021年地方政府专项债务余额情况表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</si>
  <si>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</si>
  <si>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</si>
  <si>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</si>
  <si>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</si>
  <si>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</si>
  <si>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</si>
  <si>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</si>
  <si>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</si>
  <si>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砚山县2021年地方政府专项债务余额情况表</t>
  </si>
  <si>
    <t>六、2021年地方政府专项债务新增限额</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</si>
  <si>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</si>
  <si>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</si>
  <si>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砚山县地方政府债券发行及还本
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</si>
  <si>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</si>
  <si>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</si>
  <si>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</si>
  <si>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</si>
  <si>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</si>
  <si>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</si>
  <si>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</si>
  <si>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</si>
  <si>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</si>
  <si>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</si>
  <si>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</si>
  <si>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</si>
  <si>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</si>
  <si>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</si>
  <si>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</si>
  <si>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</si>
  <si>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</si>
  <si>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</si>
  <si>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</si>
  <si>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</si>
  <si>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</si>
  <si>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</si>
  <si>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</si>
  <si>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</si>
  <si>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</si>
  <si>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</si>
  <si>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</si>
  <si>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</si>
  <si>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</si>
  <si>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</si>
  <si>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</si>
  <si>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砚山县2022年地方政府债务限额提前下达情况表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</si>
  <si>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</si>
  <si>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</si>
  <si>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</si>
  <si>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</si>
  <si>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</si>
  <si>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</si>
  <si>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砚山县2022年年初新增地方政府债券资金安排表</t>
  </si>
  <si>
    <t>序号</t>
  </si>
  <si>
    <t>项目类型</t>
  </si>
  <si>
    <t>项目主管部门</t>
  </si>
  <si>
    <t>债券性质</t>
  </si>
  <si>
    <t>债券规模</t>
  </si>
  <si>
    <t>...</t>
  </si>
  <si>
    <t>注：砚山县无2022年年初新增地方政府债券资金，故本表公开空表。</t>
  </si>
  <si>
    <t>6-1   2022年县级重大政策和重点项目绩效目标表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</si>
  <si>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</si>
  <si>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</si>
  <si>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</si>
  <si>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</si>
  <si>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</si>
  <si>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</si>
  <si>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</si>
  <si>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</si>
  <si>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</si>
  <si>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</si>
  <si>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砚山县城乡管理综合执法局城市维护费</t>
  </si>
  <si>
    <t>一是实现城区公厕无异味，采光、照明、通风良好，公厕内、外墙体整洁，墙面光洁无破损、污浊、隔板、窗栅、门窗玻璃破损及时更换，公厕内墙面、天花板、门窗和隔离板无积灰、污迹、蛛网，无乱涂乱画。公厕内洗漱器具干净整洁、地面光洁、无积水，蹲位整洁，设施完好，公厕内照明灯具、洗手器具、冲水设备等设施设备保持完好，无缺亮渗漏、无积灰、污物，无障碍公厕通道畅通。公厕内外环境整洁，无蜘蛛网、蚊蝇，无卫生死角。管理间(工具间)物品摆放有序，整洁无杂物，无闲杂人员，不得挪作他用，达到“三有三无”的标准；二是实现城区路灯及时更换和维护、及灯具更换、灯杆维护更换、人工管理、控制柜、变电箱、路灯变压器等维护保养，实现了路灯亮灯率达到了98%。三是实现城区公共环境卫生日产日清，无堆积，垃圾收集容器整洁，密闭完好，无散落垃圾和积留污水，无恶臭，基本无蚊蝇。生活垃圾专用密闭运输车辆，车容整洁，标志清晰，车体外部无污物，运输垃圾密闭，在运输过程中无垃圾扬、撒、托挂和污水滴漏。四是确保处理站的规范运行、保证了所有设备设施完好，处理水质达标排放，聘请第三方每季度进行一次水质检测。五是市政基础设施的维护保养。</t>
  </si>
  <si>
    <t>产出指标</t>
  </si>
  <si>
    <t>数量指标</t>
  </si>
  <si>
    <t>清扫保洁道路</t>
  </si>
  <si>
    <t>=</t>
  </si>
  <si>
    <t>248万</t>
  </si>
  <si>
    <t>平方米</t>
  </si>
  <si>
    <t>定量指标</t>
  </si>
  <si>
    <t>评价清扫保洁范围是否按合同约定完成。</t>
  </si>
  <si>
    <t>主要街道机械清扫率</t>
  </si>
  <si>
    <t>≥</t>
  </si>
  <si>
    <t>%</t>
  </si>
  <si>
    <t>主要街道机械清扫率不低于60%。</t>
  </si>
  <si>
    <t>垃圾转运乡镇数量</t>
  </si>
  <si>
    <t>个</t>
  </si>
  <si>
    <t>垃圾转运范围是否按合同约定完成</t>
  </si>
  <si>
    <t>路灯亮灯率</t>
  </si>
  <si>
    <t>路灯使用的保障程度。</t>
  </si>
  <si>
    <t>渗滤液日处理量</t>
  </si>
  <si>
    <t>立方米</t>
  </si>
  <si>
    <t>日处理量不低于80立方米，每年处理渗滤液不低于29200立方米</t>
  </si>
  <si>
    <t>公厕管理数量</t>
  </si>
  <si>
    <t>座</t>
  </si>
  <si>
    <t>公厕管理数量是否按合同约定完成。</t>
  </si>
  <si>
    <t>城区市政基础设施维护每日巡查次数</t>
  </si>
  <si>
    <t>次</t>
  </si>
  <si>
    <t>市政设施每日巡查频率。</t>
  </si>
  <si>
    <t>交办、督办工作完成率</t>
  </si>
  <si>
    <t>市政设施维护重点工作完成情况。</t>
  </si>
  <si>
    <t>质量指标</t>
  </si>
  <si>
    <t>道路清扫保洁</t>
  </si>
  <si>
    <t>七无六净</t>
  </si>
  <si>
    <t>定性指标</t>
  </si>
  <si>
    <t>评价道路清扫保洁质量。</t>
  </si>
  <si>
    <t>垃圾转运安全生产事故率</t>
  </si>
  <si>
    <t>安全生产事故率情况。</t>
  </si>
  <si>
    <t>垃圾中转站周围环境</t>
  </si>
  <si>
    <t>整洁</t>
  </si>
  <si>
    <t>垃圾中转站周围环境整洁，无散落垃圾或积存污水，无杂物堆放。</t>
  </si>
  <si>
    <t>垃圾无害化处理率</t>
  </si>
  <si>
    <t>评价垃圾无害化处理质量</t>
  </si>
  <si>
    <t>渗滤液处理</t>
  </si>
  <si>
    <t>合格</t>
  </si>
  <si>
    <t>无偷排渗滤液现象，处理后的水质达GB168B-2008标准排放</t>
  </si>
  <si>
    <t>公厕管理</t>
  </si>
  <si>
    <t>九洁八无</t>
  </si>
  <si>
    <t>评价公厕管理质量</t>
  </si>
  <si>
    <t>城区市政基础设施维护</t>
  </si>
  <si>
    <t>评价市政设施维护重点工作完成质量</t>
  </si>
  <si>
    <t>及时完成</t>
  </si>
  <si>
    <t>评价道路清扫及时性</t>
  </si>
  <si>
    <t>垃圾转运</t>
  </si>
  <si>
    <t>评价垃圾转运及时性</t>
  </si>
  <si>
    <t>市政设施养护、维修及时完成</t>
  </si>
  <si>
    <t>接到市政设施维护、维修通知后，必须在30分钟内到达现场并采取有效的安全措施，同时在1个小时内组织相关人员进场施工，必须保障在24小时内维修完毕。</t>
  </si>
  <si>
    <t>成本指标</t>
  </si>
  <si>
    <t>严格按中标单价执行</t>
  </si>
  <si>
    <t>中标价</t>
  </si>
  <si>
    <t>考察管养维护成本是否严格按中标单价执行。</t>
  </si>
  <si>
    <t>成本控制</t>
  </si>
  <si>
    <t>逐步降低</t>
  </si>
  <si>
    <t>反映通过政府购买服务，是否控制、降低管养维护成本。</t>
  </si>
  <si>
    <t>效益指标</t>
  </si>
  <si>
    <t>社会效益</t>
  </si>
  <si>
    <t>改善市容市貌和居住环境，提高生活质量</t>
  </si>
  <si>
    <t>逐步改善</t>
  </si>
  <si>
    <t>评价项目实施对改善市容市貌、居民生活质量带来的影响。</t>
  </si>
  <si>
    <t>解决就业</t>
  </si>
  <si>
    <t>解决预期就业人员</t>
  </si>
  <si>
    <t>评价项目实施对解决居民就业带来的影响。</t>
  </si>
  <si>
    <t>环境卫生意识增强</t>
  </si>
  <si>
    <t>逐步增强</t>
  </si>
  <si>
    <t>评价项目实施是否提高了居民环境卫生意识。</t>
  </si>
  <si>
    <t>提升城市品位</t>
  </si>
  <si>
    <t>提升</t>
  </si>
  <si>
    <t>评价项目实施是否对美化城市形象，提升城市品位有积极作用。</t>
  </si>
  <si>
    <t>生态效益</t>
  </si>
  <si>
    <t>污染减少，城市环境美化</t>
  </si>
  <si>
    <t>环境卫生做到“七无”(即基本无果皮、纸屑塑膜、烟蒂、痰迹、污水、垃圾堆积、动物尸体)和“六净”(即人行道净、路面净、边角街沿净、花台围栏周围净、下水口净、树穴净)</t>
  </si>
  <si>
    <t>可持续影响指标</t>
  </si>
  <si>
    <t>项目所依赖的政策制度</t>
  </si>
  <si>
    <t>持续执行</t>
  </si>
  <si>
    <t>一是项目实施所依赖的政策制度（如政府购买服务、城市市容和环境卫生管理条例等），今后能否持续执行。二是项目有关设施设备能否持续有效使用。</t>
  </si>
  <si>
    <t>资金保障</t>
  </si>
  <si>
    <t>资金纳入预算</t>
  </si>
  <si>
    <t>项目开展资金是否纳入财政预算</t>
  </si>
  <si>
    <t>满意度指标</t>
  </si>
  <si>
    <t>服务对象满意度</t>
  </si>
  <si>
    <t>社会公众和受益对象满意度</t>
  </si>
  <si>
    <t>社会公众或服务对象对项目实施效果的满意度</t>
  </si>
  <si>
    <t>6-2  重点工作情况解释说明汇总表</t>
  </si>
  <si>
    <t>重点工作</t>
  </si>
  <si>
    <t>2022年工作重点及工作情况</t>
  </si>
  <si>
    <r>
      <rPr>
        <b/>
        <sz val="11"/>
        <color theme="1"/>
        <rFont val="宋体"/>
        <charset val="134"/>
        <scheme val="minor"/>
      </rPr>
      <t xml:space="preserve">   一般性转移支付：</t>
    </r>
    <r>
      <rPr>
        <sz val="11"/>
        <color theme="1"/>
        <rFont val="宋体"/>
        <charset val="134"/>
        <scheme val="minor"/>
      </rPr>
      <t xml:space="preserve">是指上级政府对下级政府按照规范的办法给予不规定具体用途的补助。包括均衡性转移支付、民族地区转移支付、县级基本财力保障、生态功能区转移支付、边境地区转移支付、资源枯竭城市转移支付、农村税费改革转移支付、调整工资转移支付以及义务教育转移支付等，地方政府可以按照相关规定统筹安排和使用。砚山县财政属于补助型财政，县级自给率低，80%以上财力依靠上级转移支付补助，2022年编制一般性转移支付补助207122万元，比2021年初步执行数减少11269万元，同比下降5.2%，占全县可用财力的56.6%。
   </t>
    </r>
    <r>
      <rPr>
        <b/>
        <sz val="11"/>
        <color theme="1"/>
        <rFont val="宋体"/>
        <charset val="134"/>
        <scheme val="minor"/>
      </rPr>
      <t>专项转移支付：</t>
    </r>
    <r>
      <rPr>
        <sz val="11"/>
        <color theme="1"/>
        <rFont val="宋体"/>
        <charset val="134"/>
        <scheme val="minor"/>
      </rPr>
      <t>是指上级政府对承担委托事务，共同事务的下级政府，给予的具有制定用途的补助，以及对应由下级政府承担的事务，给予的具有制定用途的奖励或补助。主要用于教育、社会保障、农业等方面。2022年编制专项转移支付42232万元，与2021年初步执行数支出持平，占全县可用财力的11.5%。</t>
    </r>
  </si>
  <si>
    <t>举借债务</t>
  </si>
  <si>
    <t>一是筹措资金偿还政府债务本息。2021年共偿还本息60996万元，其中：本金43771万元、利息17225万元。二是积极申报专项债券项目。2021年，争取到再融资债券资金4.12亿元。专项债券项目共3个12.18亿元。分别为：云南绿色铝创新产业园220kV外部供电及下游产业配套电力设施项目7亿元、云南绿色铝创新产业园基础设施（二期）建设项目5亿元、砚山县民族广场地下停车场建设项目0.18亿元。</t>
  </si>
  <si>
    <t>预算绩效</t>
  </si>
  <si>
    <t>预算绩效管理 ：指在预算管理中融入绩效理念，将绩效目标设定、绩效跟踪、绩效评价及结果应用纳入预算编制、执行、监督全过程，以提高预算的经济、社会效益为目的管理活动。预算绩效管理是一种以资金使用绩效为导向的预算管理模式，要求政府部门不断改进服务水平和质量，有效提高财政资金使用效益，并成为实施行政问责制和加强政府效能建设的重要抓手，是政府绩效管理的重要组成部分。按照中央、省、州的要求，我县制定并下发了《砚山县全面推进预算绩效管理改革的实施意见（试行）》，《砚山县财政支出绩效评价管理暂行办法》、《砚山县本级项目支出事前绩效评估管理实施办法》、《砚山县财政专项资金绩效跟踪管理暂行办法》、《砚山县本级绩效评价结果应用办法（试行）》、《砚山县本级第三方机构参与预算绩效管理暂行办法》、《砚山县绩效评价档案管理暂行办法》等相关制度和办法，2020年成立砚山县财政局绩效管理中心以来，我县的预算绩效管理工作逐步走入正轨。加快形成“政府主导，财政主抓，部门执行，社会参与”的预算绩效管理工作机制。将所有单位的财政性资金安排的项目纳入预算绩效管理的范畴，在资金申报财政资金时，各单位必须如实填报项目资金绩效目标，财政部门审核通过后，在下达资金时一并下达资金绩效目标，在执行过程中开展好项目绩效运行监控按理工作，每年度终了时要求各部门对每年的预算绩效管理进行自评，财政进行对各部门的预算支出自评进行抽查，抽取部分单位和项目进行整体支出和项目支出的财政重点评价，评价结果作为下一年度安排预算管理、完善政策和改进管理的重要依据。对绩效评价结果较好的单位和项目，将在下年度财政预算安排时予以优先考虑和适当倾斜；对评价结果较差的单位和项目，要扣减或取消下年预算。</t>
  </si>
  <si>
    <t>社保基金管理</t>
  </si>
  <si>
    <t>社保财政专户管理的资金主要有：企业基本养老保险、城乡居民养老保险、机关事业单位养老保险、城镇职工基本医疗保险金、城乡居民基本医疗保险、工伤保险、失业保险。社保专户资金统一实行“专户储存、专项拨付、专款专用、封闭运行”的管理形式，以收定支，略有结余，严格按照相关财务会计制度，专账核算，专人管理，确保社保基金的安全高效使用。砚山县2022年社保基金预算收入173711万元，为上年执行数153653万元的13.1%，比上年执行数增收20058万元，增长26.7%，全县社保基金支出完成155365万元，为年上年执行数147704万元的5.2%，比上年执行数增至7661万元。</t>
  </si>
  <si>
    <t>财政涉农资金</t>
  </si>
  <si>
    <t xml:space="preserve">   推进脱贫攻坚成果巩固拓展，聚焦脱贫易返贫人口等三类人群，采取针对性的措施进行帮扶，坚决防止规模化返贫风险，调整优化支出结构，加大产业资金投入，大力支持乡村建设，建设宜居宜业美丽乡村。2021年统筹整合财政涉农资金（含衔接资金）30508.47万元、安排沪滇协作资金3098万元,用于农业生产发展和农村基础设施建设等项目。</t>
  </si>
  <si>
    <t>预算稳定调节基金</t>
  </si>
  <si>
    <t>预算稳定调节基金：指财政通过超收收入和支出预算结余安排的具有储备性质的基金，视预算平衡情况，在安排下年度预算时调入并安排使用，或用于弥补短收年份预算执行的收支缺口。预算稳定调节基金的安排使用接受本级人大及其常委会监督。2021年与州初步结算，在财政预算收支平衡情况，预计新增预算稳定调节基金630万元，在编制2022年预算时拟动用630万元预算稳定调节基金，弥补年初预算财力缺口。</t>
  </si>
  <si>
    <t>调入资金和调出资金</t>
  </si>
  <si>
    <t>调入资金和调出资金：是指运用调入方式进行资金调拨。一般公共预算可从基金预算、国有资本经营预算等资金调入，基金预算可从其他资金调入。被调方作调出资金处理。调入、调出两方匹配对应。2022年预计筹集资金调入37500万元，较2021年初步执行数减少28549万元。</t>
  </si>
  <si>
    <t>国库集中收付</t>
  </si>
  <si>
    <t>国库集中收付：国库集中收付制度是指以国库单一账户体系为基础、资金缴拨以国库集中收付为主要形式的财政国库管理制度。其主要内容是建立国库单一账户体系，所有财政性资金都纳入国库单一账户体系管理，收入直接缴入国库或财政专户，支出采用财政直接支付或授权支付方式，通过国库单一账户体系支付到商品和劳务供应者或用款单位。2021年国库集中支付资金239391万元，财政直接支付资金108748万元（财政统发职工工资和代扣住房公积金），实拨资金326705万元（主要是专项债券资金、土地出让金安排的支出）。</t>
  </si>
  <si>
    <t>“六稳”“六保”、“三保”</t>
  </si>
  <si>
    <r>
      <rPr>
        <b/>
        <sz val="11"/>
        <color theme="1"/>
        <rFont val="宋体"/>
        <charset val="134"/>
        <scheme val="minor"/>
      </rPr>
      <t>“六稳”</t>
    </r>
    <r>
      <rPr>
        <sz val="11"/>
        <color theme="1"/>
        <rFont val="宋体"/>
        <charset val="134"/>
        <scheme val="minor"/>
      </rPr>
      <t>指稳就业、稳金融、稳外贸、稳外资、稳投资、稳预期；</t>
    </r>
    <r>
      <rPr>
        <b/>
        <sz val="11"/>
        <color theme="1"/>
        <rFont val="宋体"/>
        <charset val="134"/>
        <scheme val="minor"/>
      </rPr>
      <t>“六保”</t>
    </r>
    <r>
      <rPr>
        <sz val="11"/>
        <color theme="1"/>
        <rFont val="宋体"/>
        <charset val="134"/>
        <scheme val="minor"/>
      </rPr>
      <t>指保居民就业、保基本民生、保市场主体、保粮食能源安全、保产业链供应链稳定、保基层运转。</t>
    </r>
    <r>
      <rPr>
        <b/>
        <sz val="11"/>
        <color theme="1"/>
        <rFont val="宋体"/>
        <charset val="134"/>
        <scheme val="minor"/>
      </rPr>
      <t>“三保”</t>
    </r>
    <r>
      <rPr>
        <sz val="11"/>
        <color theme="1"/>
        <rFont val="宋体"/>
        <charset val="134"/>
        <scheme val="minor"/>
      </rPr>
      <t>指保基本民生、保工资、保运转。</t>
    </r>
  </si>
</sst>
</file>

<file path=xl/styles.xml><?xml version="1.0" encoding="utf-8"?>
<styleSheet xmlns="http://schemas.openxmlformats.org/spreadsheetml/2006/main">
  <numFmts count="33">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Red]\(#,##0.00\)"/>
    <numFmt numFmtId="177" formatCode="_(* #,##0_);_(* \(#,##0\);_(* &quot;-&quot;_);_(@_)"/>
    <numFmt numFmtId="178" formatCode="_-* #,##0_-;\-* #,##0_-;_-* &quot;-&quot;_-;_-@_-"/>
    <numFmt numFmtId="179" formatCode="yy\.mm\.dd"/>
    <numFmt numFmtId="180" formatCode="0\.0,&quot;0&quot;"/>
    <numFmt numFmtId="181" formatCode="#,##0.000000"/>
    <numFmt numFmtId="182" formatCode="\$#,##0;\(\$#,##0\)"/>
    <numFmt numFmtId="183" formatCode="\$#,##0.00;\(\$#,##0.00\)"/>
    <numFmt numFmtId="184" formatCode="0.00_ "/>
    <numFmt numFmtId="185" formatCode="#,##0;\(#,##0\)"/>
    <numFmt numFmtId="186" formatCode="_-* #,##0.00_-;\-* #,##0.00_-;_-* &quot;-&quot;??_-;_-@_-"/>
    <numFmt numFmtId="187" formatCode="_(* #,##0.00_);_(* \(#,##0.00\);_(* &quot;-&quot;??_);_(@_)"/>
    <numFmt numFmtId="188" formatCode="&quot;$&quot;#,##0.00_);[Red]\(&quot;$&quot;#,##0.00\)"/>
    <numFmt numFmtId="189" formatCode="_(&quot;$&quot;* #,##0.00_);_(&quot;$&quot;* \(#,##0.00\);_(&quot;$&quot;* &quot;-&quot;??_);_(@_)"/>
    <numFmt numFmtId="190" formatCode="&quot;$&quot;#,##0_);[Red]\(&quot;$&quot;#,##0\)"/>
    <numFmt numFmtId="191" formatCode="#,##0_ ;[Red]\-#,##0\ "/>
    <numFmt numFmtId="192" formatCode="#,##0.0_);\(#,##0.0\)"/>
    <numFmt numFmtId="193" formatCode="_-&quot;$&quot;\ * #,##0.00_-;_-&quot;$&quot;\ * #,##0.00\-;_-&quot;$&quot;\ * &quot;-&quot;??_-;_-@_-"/>
    <numFmt numFmtId="194" formatCode="#,##0.00_ ;\-#,##0.00;;"/>
    <numFmt numFmtId="195" formatCode="#,##0_ "/>
    <numFmt numFmtId="196" formatCode="_(&quot;$&quot;* #,##0_);_(&quot;$&quot;* \(#,##0\);_(&quot;$&quot;* &quot;-&quot;_);_(@_)"/>
    <numFmt numFmtId="197" formatCode="&quot;$&quot;\ #,##0.00_-;[Red]&quot;$&quot;\ #,##0.00\-"/>
    <numFmt numFmtId="198" formatCode="0_ "/>
    <numFmt numFmtId="199" formatCode="0.0%"/>
    <numFmt numFmtId="200" formatCode="0.0"/>
    <numFmt numFmtId="201" formatCode="_-&quot;$&quot;\ * #,##0_-;_-&quot;$&quot;\ * #,##0\-;_-&quot;$&quot;\ * &quot;-&quot;_-;_-@_-"/>
    <numFmt numFmtId="202" formatCode="#\ ??/??"/>
    <numFmt numFmtId="203" formatCode="_ * #,##0_ ;_ * \-#,##0_ ;_ * &quot;-&quot;??_ ;_ @_ "/>
    <numFmt numFmtId="204" formatCode="&quot;$&quot;\ #,##0_-;[Red]&quot;$&quot;\ #,##0\-"/>
  </numFmts>
  <fonts count="127">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b/>
      <sz val="11"/>
      <color theme="1"/>
      <name val="宋体"/>
      <charset val="134"/>
      <scheme val="minor"/>
    </font>
    <font>
      <b/>
      <sz val="10"/>
      <name val="宋体"/>
      <charset val="134"/>
    </font>
    <font>
      <sz val="12"/>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20"/>
      <color indexed="8"/>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b/>
      <sz val="14"/>
      <name val="宋体"/>
      <charset val="134"/>
    </font>
    <font>
      <sz val="14"/>
      <name val="宋体"/>
      <charset val="134"/>
    </font>
    <font>
      <sz val="12"/>
      <color indexed="8"/>
      <name val="宋体"/>
      <charset val="134"/>
    </font>
    <font>
      <b/>
      <sz val="20"/>
      <name val="方正小标宋简体"/>
      <charset val="134"/>
    </font>
    <font>
      <sz val="14"/>
      <name val="MS Serif"/>
      <charset val="134"/>
    </font>
    <font>
      <sz val="14"/>
      <name val="Times New Roman"/>
      <charset val="134"/>
    </font>
    <font>
      <sz val="14"/>
      <name val="宋体"/>
      <charset val="134"/>
      <scheme val="minor"/>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14"/>
      <color theme="1"/>
      <name val="宋体"/>
      <charset val="134"/>
      <scheme val="minor"/>
    </font>
    <font>
      <b/>
      <sz val="18"/>
      <color indexed="8"/>
      <name val="方正小标宋简体"/>
      <charset val="134"/>
    </font>
    <font>
      <b/>
      <sz val="14"/>
      <name val="黑体"/>
      <charset val="134"/>
    </font>
    <font>
      <sz val="14"/>
      <color indexed="9"/>
      <name val="宋体"/>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color theme="1"/>
      <name val="宋体"/>
      <charset val="134"/>
    </font>
    <font>
      <sz val="14"/>
      <color indexed="10"/>
      <name val="宋体"/>
      <charset val="134"/>
    </font>
    <font>
      <b/>
      <sz val="11"/>
      <name val="宋体"/>
      <charset val="134"/>
    </font>
    <font>
      <sz val="12"/>
      <color rgb="FFFF0000"/>
      <name val="宋体"/>
      <charset val="134"/>
    </font>
    <font>
      <sz val="12"/>
      <name val="方正黑体_GBK"/>
      <charset val="134"/>
    </font>
    <font>
      <b/>
      <sz val="12"/>
      <color indexed="8"/>
      <name val="宋体"/>
      <charset val="134"/>
    </font>
    <font>
      <sz val="11"/>
      <color indexed="9"/>
      <name val="宋体"/>
      <charset val="134"/>
    </font>
    <font>
      <u/>
      <sz val="11"/>
      <color rgb="FF800080"/>
      <name val="宋体"/>
      <charset val="0"/>
      <scheme val="minor"/>
    </font>
    <font>
      <b/>
      <sz val="11"/>
      <color indexed="56"/>
      <name val="宋体"/>
      <charset val="134"/>
    </font>
    <font>
      <b/>
      <sz val="10"/>
      <color indexed="9"/>
      <name val="宋体"/>
      <charset val="134"/>
    </font>
    <font>
      <b/>
      <sz val="11"/>
      <color indexed="8"/>
      <name val="宋体"/>
      <charset val="134"/>
    </font>
    <font>
      <b/>
      <sz val="13"/>
      <color indexed="56"/>
      <name val="宋体"/>
      <charset val="134"/>
    </font>
    <font>
      <sz val="12"/>
      <color indexed="9"/>
      <name val="宋体"/>
      <charset val="134"/>
    </font>
    <font>
      <sz val="8"/>
      <name val="Times New Roman"/>
      <charset val="134"/>
    </font>
    <font>
      <sz val="8"/>
      <name val="Arial"/>
      <charset val="134"/>
    </font>
    <font>
      <sz val="10"/>
      <name val="Geneva"/>
      <charset val="134"/>
    </font>
    <font>
      <sz val="10"/>
      <name val="楷体"/>
      <charset val="134"/>
    </font>
    <font>
      <b/>
      <sz val="14"/>
      <name val="楷体"/>
      <charset val="134"/>
    </font>
    <font>
      <sz val="11"/>
      <color rgb="FF3F3F76"/>
      <name val="宋体"/>
      <charset val="0"/>
      <scheme val="minor"/>
    </font>
    <font>
      <sz val="11"/>
      <color theme="1"/>
      <name val="宋体"/>
      <charset val="0"/>
      <scheme val="minor"/>
    </font>
    <font>
      <sz val="10"/>
      <name val="Times New Roman"/>
      <charset val="134"/>
    </font>
    <font>
      <sz val="11"/>
      <color indexed="17"/>
      <name val="宋体"/>
      <charset val="134"/>
    </font>
    <font>
      <sz val="10"/>
      <name val="Arial"/>
      <charset val="134"/>
    </font>
    <font>
      <b/>
      <sz val="15"/>
      <color indexed="54"/>
      <name val="宋体"/>
      <charset val="134"/>
    </font>
    <font>
      <b/>
      <sz val="10"/>
      <name val="MS Sans Serif"/>
      <charset val="134"/>
    </font>
    <font>
      <b/>
      <sz val="11"/>
      <color theme="3"/>
      <name val="宋体"/>
      <charset val="134"/>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b/>
      <sz val="9"/>
      <name val="Arial"/>
      <charset val="134"/>
    </font>
    <font>
      <b/>
      <sz val="15"/>
      <color indexed="56"/>
      <name val="宋体"/>
      <charset val="134"/>
    </font>
    <font>
      <sz val="12"/>
      <color indexed="16"/>
      <name val="宋体"/>
      <charset val="134"/>
    </font>
    <font>
      <sz val="12"/>
      <name val="Times New Roman"/>
      <charset val="134"/>
    </font>
    <font>
      <sz val="11"/>
      <color indexed="10"/>
      <name val="宋体"/>
      <charset val="134"/>
    </font>
    <font>
      <sz val="11"/>
      <color rgb="FFFF0000"/>
      <name val="宋体"/>
      <charset val="0"/>
      <scheme val="minor"/>
    </font>
    <font>
      <sz val="10"/>
      <name val="Helv"/>
      <charset val="134"/>
    </font>
    <font>
      <sz val="10"/>
      <name val="MS Sans Serif"/>
      <charset val="134"/>
    </font>
    <font>
      <sz val="11"/>
      <color indexed="20"/>
      <name val="宋体"/>
      <charset val="134"/>
    </font>
    <font>
      <b/>
      <sz val="13"/>
      <color indexed="54"/>
      <name val="宋体"/>
      <charset val="134"/>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8"/>
      <color indexed="9"/>
      <name val="宋体"/>
      <charset val="134"/>
    </font>
    <font>
      <b/>
      <sz val="10"/>
      <name val="Tms Rmn"/>
      <charset val="134"/>
    </font>
    <font>
      <sz val="11"/>
      <color rgb="FFFA7D00"/>
      <name val="宋体"/>
      <charset val="0"/>
      <scheme val="minor"/>
    </font>
    <font>
      <b/>
      <sz val="11"/>
      <color theme="1"/>
      <name val="宋体"/>
      <charset val="0"/>
      <scheme val="minor"/>
    </font>
    <font>
      <sz val="11"/>
      <color rgb="FF9C6500"/>
      <name val="宋体"/>
      <charset val="0"/>
      <scheme val="minor"/>
    </font>
    <font>
      <sz val="7"/>
      <name val="Small Fonts"/>
      <charset val="134"/>
    </font>
    <font>
      <b/>
      <sz val="12"/>
      <name val="Arial"/>
      <charset val="134"/>
    </font>
    <font>
      <sz val="12"/>
      <color indexed="17"/>
      <name val="宋体"/>
      <charset val="134"/>
    </font>
    <font>
      <u/>
      <sz val="12"/>
      <color indexed="12"/>
      <name val="宋体"/>
      <charset val="134"/>
    </font>
    <font>
      <sz val="10"/>
      <name val="仿宋_GB2312"/>
      <charset val="134"/>
    </font>
    <font>
      <sz val="11"/>
      <color indexed="60"/>
      <name val="宋体"/>
      <charset val="134"/>
    </font>
    <font>
      <b/>
      <sz val="11"/>
      <color indexed="63"/>
      <name val="宋体"/>
      <charset val="134"/>
    </font>
    <font>
      <i/>
      <sz val="11"/>
      <color indexed="23"/>
      <name val="宋体"/>
      <charset val="134"/>
    </font>
    <font>
      <b/>
      <sz val="11"/>
      <color indexed="9"/>
      <name val="宋体"/>
      <charset val="134"/>
    </font>
    <font>
      <b/>
      <sz val="11"/>
      <color indexed="52"/>
      <name val="宋体"/>
      <charset val="134"/>
    </font>
    <font>
      <b/>
      <sz val="18"/>
      <color indexed="56"/>
      <name val="宋体"/>
      <charset val="134"/>
    </font>
    <font>
      <sz val="11"/>
      <color indexed="62"/>
      <name val="宋体"/>
      <charset val="134"/>
    </font>
    <font>
      <sz val="9"/>
      <name val="宋体"/>
      <charset val="134"/>
    </font>
    <font>
      <sz val="10"/>
      <color indexed="8"/>
      <name val="MS Sans Serif"/>
      <charset val="134"/>
    </font>
    <font>
      <sz val="9"/>
      <name val="微软雅黑"/>
      <charset val="134"/>
    </font>
    <font>
      <sz val="12"/>
      <name val="Helv"/>
      <charset val="134"/>
    </font>
    <font>
      <sz val="12"/>
      <color indexed="9"/>
      <name val="Helv"/>
      <charset val="134"/>
    </font>
    <font>
      <b/>
      <sz val="11"/>
      <color indexed="54"/>
      <name val="宋体"/>
      <charset val="134"/>
    </font>
    <font>
      <b/>
      <sz val="18"/>
      <color indexed="54"/>
      <name val="宋体"/>
      <charset val="134"/>
    </font>
    <font>
      <b/>
      <sz val="18"/>
      <color indexed="62"/>
      <name val="宋体"/>
      <charset val="134"/>
    </font>
    <font>
      <sz val="12"/>
      <color indexed="20"/>
      <name val="宋体"/>
      <charset val="134"/>
    </font>
    <font>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2"/>
      <name val="Courier"/>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indexed="22"/>
        <bgColor indexed="64"/>
      </patternFill>
    </fill>
    <fill>
      <patternFill patternType="lightUp">
        <fgColor indexed="9"/>
        <bgColor indexed="55"/>
      </patternFill>
    </fill>
    <fill>
      <patternFill patternType="solid">
        <fgColor indexed="30"/>
        <bgColor indexed="64"/>
      </patternFill>
    </fill>
    <fill>
      <patternFill patternType="solid">
        <fgColor indexed="47"/>
        <bgColor indexed="64"/>
      </patternFill>
    </fill>
    <fill>
      <patternFill patternType="solid">
        <fgColor indexed="54"/>
        <bgColor indexed="64"/>
      </patternFill>
    </fill>
    <fill>
      <patternFill patternType="solid">
        <fgColor indexed="44"/>
        <bgColor indexed="64"/>
      </patternFill>
    </fill>
    <fill>
      <patternFill patternType="solid">
        <fgColor indexed="49"/>
        <bgColor indexed="64"/>
      </patternFill>
    </fill>
    <fill>
      <patternFill patternType="solid">
        <fgColor indexed="27"/>
        <bgColor indexed="64"/>
      </patternFill>
    </fill>
    <fill>
      <patternFill patternType="solid">
        <fgColor indexed="26"/>
        <bgColor indexed="64"/>
      </patternFill>
    </fill>
    <fill>
      <patternFill patternType="solid">
        <fgColor indexed="10"/>
        <bgColor indexed="64"/>
      </patternFill>
    </fill>
    <fill>
      <patternFill patternType="solid">
        <fgColor rgb="FFFFCC99"/>
        <bgColor indexed="64"/>
      </patternFill>
    </fill>
    <fill>
      <patternFill patternType="solid">
        <fgColor indexed="31"/>
        <bgColor indexed="64"/>
      </patternFill>
    </fill>
    <fill>
      <patternFill patternType="solid">
        <fgColor indexed="52"/>
        <bgColor indexed="64"/>
      </patternFill>
    </fill>
    <fill>
      <patternFill patternType="solid">
        <fgColor indexed="42"/>
        <bgColor indexed="64"/>
      </patternFill>
    </fill>
    <fill>
      <patternFill patternType="solid">
        <fgColor indexed="5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5"/>
        <bgColor indexed="64"/>
      </patternFill>
    </fill>
    <fill>
      <patternFill patternType="solid">
        <fgColor indexed="48"/>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1"/>
        <bgColor indexed="64"/>
      </patternFill>
    </fill>
    <fill>
      <patternFill patternType="solid">
        <fgColor theme="5"/>
        <bgColor indexed="64"/>
      </patternFill>
    </fill>
    <fill>
      <patternFill patternType="gray0625"/>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mediumGray">
        <fgColor indexed="22"/>
      </patternFill>
    </fill>
    <fill>
      <patternFill patternType="solid">
        <fgColor indexed="14"/>
        <bgColor indexed="64"/>
      </patternFill>
    </fill>
    <fill>
      <patternFill patternType="solid">
        <fgColor indexed="46"/>
        <bgColor indexed="64"/>
      </patternFill>
    </fill>
    <fill>
      <patternFill patternType="solid">
        <fgColor indexed="43"/>
        <bgColor indexed="64"/>
      </patternFill>
    </fill>
    <fill>
      <patternFill patternType="solid">
        <fgColor indexed="11"/>
        <bgColor indexed="64"/>
      </patternFill>
    </fill>
    <fill>
      <patternFill patternType="solid">
        <fgColor indexed="36"/>
        <bgColor indexed="64"/>
      </patternFill>
    </fill>
    <fill>
      <patternFill patternType="lightUp">
        <fgColor indexed="9"/>
        <bgColor indexed="29"/>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medium">
        <color indexed="30"/>
      </bottom>
      <diagonal/>
    </border>
    <border>
      <left/>
      <right/>
      <top style="medium">
        <color indexed="9"/>
      </top>
      <bottom style="medium">
        <color indexed="9"/>
      </bottom>
      <diagonal/>
    </border>
    <border>
      <left/>
      <right/>
      <top style="thin">
        <color indexed="62"/>
      </top>
      <bottom style="double">
        <color indexed="62"/>
      </bottom>
      <diagonal/>
    </border>
    <border>
      <left/>
      <right/>
      <top/>
      <bottom style="thick">
        <color indexed="22"/>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indexed="11"/>
      </bottom>
      <diagonal/>
    </border>
    <border>
      <left/>
      <right/>
      <top/>
      <bottom style="medium">
        <color auto="1"/>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style="thin">
        <color indexed="11"/>
      </top>
      <bottom style="double">
        <color indexed="11"/>
      </bottom>
      <diagonal/>
    </border>
    <border>
      <left/>
      <right/>
      <top/>
      <bottom style="thick">
        <color indexed="43"/>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bottom/>
      <diagonal/>
    </border>
    <border>
      <left/>
      <right/>
      <top/>
      <bottom style="double">
        <color rgb="FFFF8001"/>
      </bottom>
      <diagonal/>
    </border>
    <border>
      <left/>
      <right/>
      <top style="thin">
        <color theme="4"/>
      </top>
      <bottom style="double">
        <color theme="4"/>
      </bottom>
      <diagonal/>
    </border>
    <border>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medium">
        <color auto="1"/>
      </top>
      <bottom style="medium">
        <color auto="1"/>
      </bottom>
      <diagonal/>
    </border>
    <border>
      <left/>
      <right/>
      <top/>
      <bottom style="medium">
        <color indexed="43"/>
      </bottom>
      <diagonal/>
    </border>
    <border>
      <left/>
      <right/>
      <top/>
      <bottom style="double">
        <color indexed="52"/>
      </bottom>
      <diagonal/>
    </border>
  </borders>
  <cellStyleXfs count="1334">
    <xf numFmtId="0" fontId="0" fillId="0" borderId="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0" fontId="63" fillId="0" borderId="0">
      <alignment vertical="center"/>
    </xf>
    <xf numFmtId="0" fontId="64" fillId="0" borderId="13" applyNumberFormat="0" applyFill="0" applyProtection="0">
      <alignment horizontal="center" vertical="center"/>
    </xf>
    <xf numFmtId="0" fontId="54" fillId="15" borderId="0" applyNumberFormat="0" applyBorder="0" applyAlignment="0" applyProtection="0">
      <alignment vertical="center"/>
    </xf>
    <xf numFmtId="0" fontId="66" fillId="16" borderId="14" applyNumberFormat="0" applyAlignment="0" applyProtection="0">
      <alignment vertical="center"/>
    </xf>
    <xf numFmtId="0" fontId="60" fillId="12" borderId="0" applyNumberFormat="0" applyBorder="0" applyAlignment="0" applyProtection="0">
      <alignment vertical="center"/>
    </xf>
    <xf numFmtId="0" fontId="58" fillId="0" borderId="11" applyNumberFormat="0" applyFill="0" applyAlignment="0" applyProtection="0">
      <alignment vertical="center"/>
    </xf>
    <xf numFmtId="0" fontId="67" fillId="4" borderId="0" applyNumberFormat="0" applyBorder="0" applyAlignment="0" applyProtection="0">
      <alignment vertical="center"/>
    </xf>
    <xf numFmtId="9" fontId="8" fillId="0" borderId="0" applyFont="0" applyFill="0" applyBorder="0" applyAlignment="0" applyProtection="0">
      <alignment vertical="center"/>
    </xf>
    <xf numFmtId="0" fontId="61" fillId="0" borderId="0">
      <alignment horizontal="center" vertical="center" wrapText="1"/>
      <protection locked="0"/>
    </xf>
    <xf numFmtId="0" fontId="69" fillId="19" borderId="0" applyNumberFormat="0" applyBorder="0" applyAlignment="0" applyProtection="0">
      <alignment vertical="center"/>
    </xf>
    <xf numFmtId="0" fontId="60" fillId="10" borderId="0" applyNumberFormat="0" applyBorder="0" applyAlignment="0" applyProtection="0">
      <alignment vertical="center"/>
    </xf>
    <xf numFmtId="0" fontId="26" fillId="6" borderId="0" applyNumberFormat="0" applyBorder="0" applyAlignment="0" applyProtection="0">
      <alignment vertical="center"/>
    </xf>
    <xf numFmtId="0" fontId="8" fillId="0" borderId="0">
      <alignment vertical="center"/>
    </xf>
    <xf numFmtId="41" fontId="1" fillId="0" borderId="0" applyFont="0" applyFill="0" applyBorder="0" applyAlignment="0" applyProtection="0">
      <alignment vertical="center"/>
    </xf>
    <xf numFmtId="0" fontId="26" fillId="14" borderId="0" applyNumberFormat="0" applyBorder="0" applyAlignment="0" applyProtection="0">
      <alignment vertical="center"/>
    </xf>
    <xf numFmtId="0" fontId="8" fillId="0" borderId="0">
      <alignment vertical="center"/>
    </xf>
    <xf numFmtId="0" fontId="63" fillId="0" borderId="0">
      <alignment vertical="center"/>
    </xf>
    <xf numFmtId="0" fontId="0" fillId="0" borderId="0">
      <alignment vertical="center"/>
    </xf>
    <xf numFmtId="0" fontId="67" fillId="21" borderId="0" applyNumberFormat="0" applyBorder="0" applyAlignment="0" applyProtection="0">
      <alignment vertical="center"/>
    </xf>
    <xf numFmtId="0" fontId="74" fillId="22" borderId="0" applyNumberFormat="0" applyBorder="0" applyAlignment="0" applyProtection="0">
      <alignment vertical="center"/>
    </xf>
    <xf numFmtId="43" fontId="0" fillId="0" borderId="0" applyFont="0" applyFill="0" applyBorder="0" applyAlignment="0" applyProtection="0">
      <alignment vertical="center"/>
    </xf>
    <xf numFmtId="0" fontId="75" fillId="23" borderId="0" applyNumberFormat="0" applyBorder="0" applyAlignment="0" applyProtection="0">
      <alignment vertical="center"/>
    </xf>
    <xf numFmtId="0" fontId="60" fillId="18" borderId="0" applyNumberFormat="0" applyBorder="0" applyAlignment="0" applyProtection="0">
      <alignment vertical="center"/>
    </xf>
    <xf numFmtId="179" fontId="70" fillId="0" borderId="13" applyFill="0" applyProtection="0">
      <alignment horizontal="right" vertical="center"/>
    </xf>
    <xf numFmtId="0" fontId="54" fillId="18" borderId="0" applyNumberFormat="0" applyBorder="0" applyAlignment="0" applyProtection="0">
      <alignment vertical="center"/>
    </xf>
    <xf numFmtId="0" fontId="60" fillId="20" borderId="0" applyNumberFormat="0" applyBorder="0" applyAlignment="0" applyProtection="0">
      <alignment vertical="center"/>
    </xf>
    <xf numFmtId="0" fontId="69" fillId="13" borderId="0" applyNumberFormat="0" applyBorder="0" applyAlignment="0" applyProtection="0">
      <alignment vertical="center"/>
    </xf>
    <xf numFmtId="0" fontId="62" fillId="14" borderId="1" applyNumberFormat="0" applyBorder="0" applyAlignment="0" applyProtection="0">
      <alignment vertical="center"/>
    </xf>
    <xf numFmtId="0" fontId="77" fillId="0" borderId="0" applyNumberFormat="0" applyFill="0" applyBorder="0" applyAlignment="0" applyProtection="0">
      <alignment vertical="center"/>
    </xf>
    <xf numFmtId="9" fontId="8" fillId="0" borderId="0" applyFont="0" applyFill="0" applyBorder="0" applyAlignment="0" applyProtection="0">
      <alignment vertical="center"/>
    </xf>
    <xf numFmtId="0" fontId="54" fillId="25" borderId="0" applyNumberFormat="0" applyBorder="0" applyAlignment="0" applyProtection="0">
      <alignment vertical="center"/>
    </xf>
    <xf numFmtId="0" fontId="80" fillId="24" borderId="0" applyNumberFormat="0" applyBorder="0" applyAlignment="0" applyProtection="0">
      <alignment vertical="center"/>
    </xf>
    <xf numFmtId="0" fontId="60" fillId="10" borderId="0" applyNumberFormat="0" applyBorder="0" applyAlignment="0" applyProtection="0">
      <alignment vertical="center"/>
    </xf>
    <xf numFmtId="0" fontId="55" fillId="0" borderId="0" applyNumberFormat="0" applyFill="0" applyBorder="0" applyAlignment="0" applyProtection="0">
      <alignment vertical="center"/>
    </xf>
    <xf numFmtId="0" fontId="81" fillId="0" borderId="0">
      <alignment vertical="center"/>
    </xf>
    <xf numFmtId="0" fontId="1" fillId="27" borderId="18" applyNumberFormat="0" applyFont="0" applyAlignment="0" applyProtection="0">
      <alignment vertical="center"/>
    </xf>
    <xf numFmtId="0" fontId="54" fillId="26" borderId="0" applyNumberFormat="0" applyBorder="0" applyAlignment="0" applyProtection="0">
      <alignment vertical="center"/>
    </xf>
    <xf numFmtId="0" fontId="60" fillId="11" borderId="0" applyNumberFormat="0" applyBorder="0" applyAlignment="0" applyProtection="0">
      <alignment vertical="center"/>
    </xf>
    <xf numFmtId="0" fontId="60" fillId="18" borderId="0" applyNumberFormat="0" applyBorder="0" applyAlignment="0" applyProtection="0">
      <alignment vertical="center"/>
    </xf>
    <xf numFmtId="0" fontId="75" fillId="28" borderId="0" applyNumberFormat="0" applyBorder="0" applyAlignment="0" applyProtection="0">
      <alignment vertical="center"/>
    </xf>
    <xf numFmtId="0" fontId="60" fillId="20" borderId="0" applyNumberFormat="0" applyBorder="0" applyAlignment="0" applyProtection="0">
      <alignment vertical="center"/>
    </xf>
    <xf numFmtId="9" fontId="8" fillId="0" borderId="0" applyFont="0" applyFill="0" applyBorder="0" applyAlignment="0" applyProtection="0">
      <alignment vertical="center"/>
    </xf>
    <xf numFmtId="0" fontId="7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 fillId="0" borderId="0">
      <alignment vertical="center"/>
    </xf>
    <xf numFmtId="0" fontId="8" fillId="0" borderId="0">
      <alignment vertical="center"/>
    </xf>
    <xf numFmtId="0" fontId="54" fillId="24" borderId="0" applyNumberFormat="0" applyBorder="0" applyAlignment="0" applyProtection="0">
      <alignment vertical="center"/>
    </xf>
    <xf numFmtId="0" fontId="88" fillId="0" borderId="0" applyNumberFormat="0" applyFill="0" applyBorder="0" applyAlignment="0" applyProtection="0">
      <alignment vertical="center"/>
    </xf>
    <xf numFmtId="0" fontId="60" fillId="11" borderId="0" applyNumberFormat="0" applyBorder="0" applyAlignment="0" applyProtection="0">
      <alignment vertical="center"/>
    </xf>
    <xf numFmtId="0" fontId="76" fillId="0" borderId="0" applyNumberFormat="0" applyFill="0" applyBorder="0" applyAlignment="0" applyProtection="0">
      <alignment vertical="center"/>
    </xf>
    <xf numFmtId="0" fontId="79" fillId="0" borderId="17" applyNumberFormat="0" applyFill="0" applyAlignment="0" applyProtection="0">
      <alignment vertical="center"/>
    </xf>
    <xf numFmtId="9" fontId="8" fillId="0" borderId="0" applyFont="0" applyFill="0" applyBorder="0" applyAlignment="0" applyProtection="0">
      <alignment vertical="center"/>
    </xf>
    <xf numFmtId="0" fontId="89" fillId="0" borderId="21" applyNumberFormat="0" applyFill="0" applyAlignment="0" applyProtection="0">
      <alignment vertical="center"/>
    </xf>
    <xf numFmtId="0" fontId="86" fillId="24" borderId="0" applyNumberFormat="0" applyBorder="0" applyAlignment="0" applyProtection="0">
      <alignment vertical="center"/>
    </xf>
    <xf numFmtId="0" fontId="81" fillId="0" borderId="0">
      <alignment vertical="center"/>
    </xf>
    <xf numFmtId="0" fontId="54" fillId="24" borderId="0" applyNumberFormat="0" applyBorder="0" applyAlignment="0" applyProtection="0">
      <alignment vertical="center"/>
    </xf>
    <xf numFmtId="9" fontId="8" fillId="0" borderId="0" applyFont="0" applyFill="0" applyBorder="0" applyAlignment="0" applyProtection="0">
      <alignment vertical="center"/>
    </xf>
    <xf numFmtId="0" fontId="90" fillId="0" borderId="21" applyNumberFormat="0" applyFill="0" applyAlignment="0" applyProtection="0">
      <alignment vertical="center"/>
    </xf>
    <xf numFmtId="0" fontId="75" fillId="30" borderId="0" applyNumberFormat="0" applyBorder="0" applyAlignment="0" applyProtection="0">
      <alignment vertical="center"/>
    </xf>
    <xf numFmtId="0" fontId="60" fillId="10" borderId="0" applyNumberFormat="0" applyBorder="0" applyAlignment="0" applyProtection="0">
      <alignment vertical="center"/>
    </xf>
    <xf numFmtId="0" fontId="60" fillId="18" borderId="0" applyNumberFormat="0" applyBorder="0" applyAlignment="0" applyProtection="0">
      <alignment vertical="center"/>
    </xf>
    <xf numFmtId="9" fontId="8" fillId="0" borderId="0" applyFont="0" applyFill="0" applyBorder="0" applyAlignment="0" applyProtection="0">
      <alignment vertical="center"/>
    </xf>
    <xf numFmtId="0" fontId="73" fillId="0" borderId="22" applyNumberFormat="0" applyFill="0" applyAlignment="0" applyProtection="0">
      <alignment vertical="center"/>
    </xf>
    <xf numFmtId="0" fontId="60" fillId="18" borderId="0" applyNumberFormat="0" applyBorder="0" applyAlignment="0" applyProtection="0">
      <alignment vertical="center"/>
    </xf>
    <xf numFmtId="0" fontId="75" fillId="32" borderId="0" applyNumberFormat="0" applyBorder="0" applyAlignment="0" applyProtection="0">
      <alignment vertical="center"/>
    </xf>
    <xf numFmtId="0" fontId="92" fillId="33" borderId="23" applyNumberFormat="0" applyAlignment="0" applyProtection="0">
      <alignment vertical="center"/>
    </xf>
    <xf numFmtId="0" fontId="93" fillId="33" borderId="14" applyNumberFormat="0" applyAlignment="0" applyProtection="0">
      <alignment vertical="center"/>
    </xf>
    <xf numFmtId="0" fontId="0" fillId="11" borderId="0" applyNumberFormat="0" applyBorder="0" applyAlignment="0" applyProtection="0">
      <alignment vertical="center"/>
    </xf>
    <xf numFmtId="0" fontId="94" fillId="34" borderId="24" applyNumberFormat="0" applyAlignment="0" applyProtection="0">
      <alignment vertical="center"/>
    </xf>
    <xf numFmtId="0" fontId="67" fillId="35" borderId="0" applyNumberFormat="0" applyBorder="0" applyAlignment="0" applyProtection="0">
      <alignment vertical="center"/>
    </xf>
    <xf numFmtId="0" fontId="75" fillId="37" borderId="0" applyNumberFormat="0" applyBorder="0" applyAlignment="0" applyProtection="0">
      <alignment vertical="center"/>
    </xf>
    <xf numFmtId="0" fontId="8" fillId="0" borderId="0">
      <alignment vertical="center"/>
    </xf>
    <xf numFmtId="0" fontId="72" fillId="0" borderId="16">
      <alignment horizontal="center" vertical="center"/>
    </xf>
    <xf numFmtId="0" fontId="97" fillId="0" borderId="26" applyNumberFormat="0" applyFill="0" applyAlignment="0" applyProtection="0">
      <alignment vertical="center"/>
    </xf>
    <xf numFmtId="0" fontId="54" fillId="25" borderId="0" applyNumberFormat="0" applyBorder="0" applyAlignment="0" applyProtection="0">
      <alignment vertical="center"/>
    </xf>
    <xf numFmtId="0" fontId="98" fillId="0" borderId="27" applyNumberFormat="0" applyFill="0" applyAlignment="0" applyProtection="0">
      <alignment vertical="center"/>
    </xf>
    <xf numFmtId="0" fontId="91" fillId="31" borderId="0" applyNumberFormat="0" applyBorder="0" applyAlignment="0" applyProtection="0">
      <alignment vertical="center"/>
    </xf>
    <xf numFmtId="0" fontId="0" fillId="19" borderId="0" applyNumberFormat="0" applyBorder="0" applyAlignment="0" applyProtection="0">
      <alignment vertical="center"/>
    </xf>
    <xf numFmtId="0" fontId="99" fillId="39" borderId="0" applyNumberFormat="0" applyBorder="0" applyAlignment="0" applyProtection="0">
      <alignment vertical="center"/>
    </xf>
    <xf numFmtId="0" fontId="67" fillId="5" borderId="0" applyNumberFormat="0" applyBorder="0" applyAlignment="0" applyProtection="0">
      <alignment vertical="center"/>
    </xf>
    <xf numFmtId="0" fontId="75" fillId="40" borderId="0" applyNumberFormat="0" applyBorder="0" applyAlignment="0" applyProtection="0">
      <alignment vertical="center"/>
    </xf>
    <xf numFmtId="0" fontId="8" fillId="0" borderId="0">
      <alignment vertical="center"/>
    </xf>
    <xf numFmtId="0" fontId="70" fillId="0" borderId="7" applyNumberFormat="0" applyFill="0" applyProtection="0">
      <alignment horizontal="right" vertical="center"/>
    </xf>
    <xf numFmtId="0" fontId="67" fillId="41" borderId="0" applyNumberFormat="0" applyBorder="0" applyAlignment="0" applyProtection="0">
      <alignment vertical="center"/>
    </xf>
    <xf numFmtId="0" fontId="26" fillId="14" borderId="0" applyNumberFormat="0" applyBorder="0" applyAlignment="0" applyProtection="0">
      <alignment vertical="center"/>
    </xf>
    <xf numFmtId="0" fontId="67" fillId="42" borderId="0" applyNumberFormat="0" applyBorder="0" applyAlignment="0" applyProtection="0">
      <alignment vertical="center"/>
    </xf>
    <xf numFmtId="0" fontId="67" fillId="43" borderId="0" applyNumberFormat="0" applyBorder="0" applyAlignment="0" applyProtection="0">
      <alignment vertical="center"/>
    </xf>
    <xf numFmtId="0" fontId="67" fillId="44" borderId="0" applyNumberFormat="0" applyBorder="0" applyAlignment="0" applyProtection="0">
      <alignment vertical="center"/>
    </xf>
    <xf numFmtId="0" fontId="26" fillId="6" borderId="0" applyNumberFormat="0" applyBorder="0" applyAlignment="0" applyProtection="0">
      <alignment vertical="center"/>
    </xf>
    <xf numFmtId="0" fontId="75" fillId="45" borderId="0" applyNumberFormat="0" applyBorder="0" applyAlignment="0" applyProtection="0">
      <alignment vertical="center"/>
    </xf>
    <xf numFmtId="0" fontId="102" fillId="19" borderId="0" applyNumberFormat="0" applyBorder="0" applyAlignment="0" applyProtection="0">
      <alignment vertical="center"/>
    </xf>
    <xf numFmtId="0" fontId="26" fillId="6"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75" fillId="46" borderId="0" applyNumberFormat="0" applyBorder="0" applyAlignment="0" applyProtection="0">
      <alignment vertical="center"/>
    </xf>
    <xf numFmtId="0" fontId="67" fillId="47" borderId="0" applyNumberFormat="0" applyBorder="0" applyAlignment="0" applyProtection="0">
      <alignment vertical="center"/>
    </xf>
    <xf numFmtId="0" fontId="67" fillId="48" borderId="0" applyNumberFormat="0" applyBorder="0" applyAlignment="0" applyProtection="0">
      <alignment vertical="center"/>
    </xf>
    <xf numFmtId="0" fontId="75" fillId="49" borderId="0" applyNumberFormat="0" applyBorder="0" applyAlignment="0" applyProtection="0">
      <alignment vertical="center"/>
    </xf>
    <xf numFmtId="0" fontId="54" fillId="6" borderId="0" applyNumberFormat="0" applyBorder="0" applyAlignment="0" applyProtection="0">
      <alignment vertical="center"/>
    </xf>
    <xf numFmtId="0" fontId="67" fillId="50" borderId="0" applyNumberFormat="0" applyBorder="0" applyAlignment="0" applyProtection="0">
      <alignment vertical="center"/>
    </xf>
    <xf numFmtId="0" fontId="60" fillId="18" borderId="0" applyNumberFormat="0" applyBorder="0" applyAlignment="0" applyProtection="0">
      <alignment vertical="center"/>
    </xf>
    <xf numFmtId="0" fontId="79" fillId="0" borderId="17" applyNumberFormat="0" applyFill="0" applyAlignment="0" applyProtection="0">
      <alignment vertical="center"/>
    </xf>
    <xf numFmtId="0" fontId="75" fillId="51" borderId="0" applyNumberFormat="0" applyBorder="0" applyAlignment="0" applyProtection="0">
      <alignment vertical="center"/>
    </xf>
    <xf numFmtId="0" fontId="75" fillId="52" borderId="0" applyNumberFormat="0" applyBorder="0" applyAlignment="0" applyProtection="0">
      <alignment vertical="center"/>
    </xf>
    <xf numFmtId="0" fontId="84" fillId="0" borderId="0">
      <alignment vertical="center"/>
    </xf>
    <xf numFmtId="0" fontId="67" fillId="53" borderId="0" applyNumberFormat="0" applyBorder="0" applyAlignment="0" applyProtection="0">
      <alignment vertical="center"/>
    </xf>
    <xf numFmtId="0" fontId="60" fillId="18" borderId="0" applyNumberFormat="0" applyBorder="0" applyAlignment="0" applyProtection="0">
      <alignment vertical="center"/>
    </xf>
    <xf numFmtId="0" fontId="79" fillId="0" borderId="17" applyNumberFormat="0" applyFill="0" applyAlignment="0" applyProtection="0">
      <alignment vertical="center"/>
    </xf>
    <xf numFmtId="0" fontId="75" fillId="54" borderId="0" applyNumberFormat="0" applyBorder="0" applyAlignment="0" applyProtection="0">
      <alignment vertical="center"/>
    </xf>
    <xf numFmtId="0" fontId="63" fillId="0" borderId="0">
      <alignment vertical="center"/>
    </xf>
    <xf numFmtId="0" fontId="8" fillId="0" borderId="0">
      <alignment vertical="center"/>
    </xf>
    <xf numFmtId="0" fontId="26" fillId="14" borderId="0" applyNumberFormat="0" applyBorder="0" applyAlignment="0" applyProtection="0">
      <alignment vertical="center"/>
    </xf>
    <xf numFmtId="0" fontId="81" fillId="0" borderId="0">
      <alignment vertical="center"/>
    </xf>
    <xf numFmtId="0" fontId="84" fillId="0" borderId="0">
      <alignment vertical="center"/>
    </xf>
    <xf numFmtId="0" fontId="84" fillId="0" borderId="0">
      <alignment vertical="center"/>
    </xf>
    <xf numFmtId="0" fontId="81" fillId="0" borderId="0">
      <alignment vertical="center"/>
    </xf>
    <xf numFmtId="0" fontId="63" fillId="0" borderId="0">
      <alignment vertical="center"/>
    </xf>
    <xf numFmtId="0" fontId="26" fillId="14" borderId="0" applyNumberFormat="0" applyBorder="0" applyAlignment="0" applyProtection="0">
      <alignment vertical="center"/>
    </xf>
    <xf numFmtId="9" fontId="8" fillId="0" borderId="0" applyFont="0" applyFill="0" applyBorder="0" applyAlignment="0" applyProtection="0">
      <alignment vertical="center"/>
    </xf>
    <xf numFmtId="0" fontId="63"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63" fillId="0" borderId="0">
      <alignment vertical="center"/>
    </xf>
    <xf numFmtId="9" fontId="8" fillId="0" borderId="0" applyFont="0" applyFill="0" applyBorder="0" applyAlignment="0" applyProtection="0">
      <alignment vertical="center"/>
    </xf>
    <xf numFmtId="49" fontId="8" fillId="0" borderId="0" applyFont="0" applyFill="0" applyBorder="0" applyAlignment="0" applyProtection="0">
      <alignment vertical="center"/>
    </xf>
    <xf numFmtId="0" fontId="0" fillId="0" borderId="0">
      <alignment vertical="center"/>
    </xf>
    <xf numFmtId="0" fontId="81" fillId="0" borderId="0">
      <alignment vertical="center"/>
    </xf>
    <xf numFmtId="0" fontId="63" fillId="0" borderId="0">
      <alignment vertical="center"/>
    </xf>
    <xf numFmtId="0" fontId="8" fillId="0" borderId="0">
      <alignment vertical="center"/>
    </xf>
    <xf numFmtId="0" fontId="26" fillId="14" borderId="0" applyNumberFormat="0" applyBorder="0" applyAlignment="0" applyProtection="0">
      <alignment vertical="center"/>
    </xf>
    <xf numFmtId="0" fontId="63" fillId="0" borderId="0">
      <alignment vertical="center"/>
    </xf>
    <xf numFmtId="9" fontId="8" fillId="0" borderId="0" applyFont="0" applyFill="0" applyBorder="0" applyAlignment="0" applyProtection="0">
      <alignment vertical="center"/>
    </xf>
    <xf numFmtId="0" fontId="63" fillId="0" borderId="0">
      <alignment vertical="center"/>
    </xf>
    <xf numFmtId="49" fontId="8" fillId="0" borderId="0" applyFont="0" applyFill="0" applyBorder="0" applyAlignment="0" applyProtection="0">
      <alignment vertical="center"/>
    </xf>
    <xf numFmtId="0" fontId="103" fillId="0" borderId="0" applyNumberFormat="0" applyFill="0" applyBorder="0" applyAlignment="0" applyProtection="0">
      <alignment vertical="top"/>
      <protection locked="0"/>
    </xf>
    <xf numFmtId="0" fontId="60" fillId="10" borderId="0" applyNumberFormat="0" applyBorder="0" applyAlignment="0" applyProtection="0">
      <alignment vertical="center"/>
    </xf>
    <xf numFmtId="0" fontId="63" fillId="0" borderId="0">
      <alignment vertical="center"/>
    </xf>
    <xf numFmtId="0" fontId="60" fillId="11" borderId="0" applyNumberFormat="0" applyBorder="0" applyAlignment="0" applyProtection="0">
      <alignment vertical="center"/>
    </xf>
    <xf numFmtId="0" fontId="63" fillId="0" borderId="0">
      <alignment vertical="center"/>
    </xf>
    <xf numFmtId="0" fontId="63" fillId="0" borderId="0">
      <alignment vertical="center"/>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0" fontId="63" fillId="0" borderId="0">
      <alignment vertical="center"/>
    </xf>
    <xf numFmtId="0" fontId="59" fillId="0" borderId="12" applyNumberFormat="0" applyFill="0" applyAlignment="0" applyProtection="0">
      <alignment vertical="center"/>
    </xf>
    <xf numFmtId="0" fontId="63" fillId="0" borderId="0">
      <alignment vertical="center"/>
    </xf>
    <xf numFmtId="0" fontId="63" fillId="0" borderId="0">
      <alignment vertical="center"/>
    </xf>
    <xf numFmtId="0" fontId="103" fillId="0" borderId="0" applyNumberFormat="0" applyFill="0" applyBorder="0" applyAlignment="0" applyProtection="0">
      <alignment vertical="top"/>
      <protection locked="0"/>
    </xf>
    <xf numFmtId="0" fontId="60" fillId="10" borderId="0" applyNumberFormat="0" applyBorder="0" applyAlignment="0" applyProtection="0">
      <alignment vertical="center"/>
    </xf>
    <xf numFmtId="0" fontId="63" fillId="0" borderId="0">
      <alignment vertical="center"/>
    </xf>
    <xf numFmtId="0" fontId="70" fillId="0" borderId="0">
      <alignment vertical="center"/>
    </xf>
    <xf numFmtId="0" fontId="60" fillId="12" borderId="0" applyNumberFormat="0" applyBorder="0" applyAlignment="0" applyProtection="0">
      <alignment vertical="center"/>
    </xf>
    <xf numFmtId="0" fontId="81" fillId="0" borderId="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54" fillId="56" borderId="0" applyNumberFormat="0" applyBorder="0" applyAlignment="0" applyProtection="0">
      <alignment vertical="center"/>
    </xf>
    <xf numFmtId="0" fontId="0" fillId="17" borderId="0" applyNumberFormat="0" applyBorder="0" applyAlignment="0" applyProtection="0">
      <alignment vertical="center"/>
    </xf>
    <xf numFmtId="0" fontId="26" fillId="17"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54" fillId="9" borderId="0" applyNumberFormat="0" applyBorder="0" applyAlignment="0" applyProtection="0">
      <alignment vertical="center"/>
    </xf>
    <xf numFmtId="0" fontId="8" fillId="0" borderId="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8" fillId="0" borderId="0">
      <alignment vertical="center"/>
    </xf>
    <xf numFmtId="0" fontId="0" fillId="13" borderId="0" applyNumberFormat="0" applyBorder="0" applyAlignment="0" applyProtection="0">
      <alignment vertical="center"/>
    </xf>
    <xf numFmtId="201" fontId="8" fillId="0" borderId="0" applyFont="0" applyFill="0" applyBorder="0" applyAlignment="0" applyProtection="0">
      <alignment vertical="center"/>
    </xf>
    <xf numFmtId="0" fontId="8" fillId="0" borderId="0">
      <alignment vertical="center"/>
    </xf>
    <xf numFmtId="0" fontId="0" fillId="13" borderId="0" applyNumberFormat="0" applyBorder="0" applyAlignment="0" applyProtection="0">
      <alignment vertical="center"/>
    </xf>
    <xf numFmtId="0" fontId="8" fillId="0" borderId="0">
      <alignment vertical="center"/>
    </xf>
    <xf numFmtId="0" fontId="0" fillId="57" borderId="0" applyNumberFormat="0" applyBorder="0" applyAlignment="0" applyProtection="0">
      <alignment vertical="center"/>
    </xf>
    <xf numFmtId="0" fontId="60" fillId="9"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26" fillId="14" borderId="0" applyNumberFormat="0" applyBorder="0" applyAlignment="0" applyProtection="0">
      <alignment vertical="center"/>
    </xf>
    <xf numFmtId="0" fontId="0" fillId="9" borderId="0" applyNumberFormat="0" applyBorder="0" applyAlignment="0" applyProtection="0">
      <alignment vertical="center"/>
    </xf>
    <xf numFmtId="0" fontId="0" fillId="58" borderId="0" applyNumberFormat="0" applyBorder="0" applyAlignment="0" applyProtection="0">
      <alignment vertical="center"/>
    </xf>
    <xf numFmtId="0" fontId="0" fillId="58" borderId="0" applyNumberFormat="0" applyBorder="0" applyAlignment="0" applyProtection="0">
      <alignment vertical="center"/>
    </xf>
    <xf numFmtId="0" fontId="104" fillId="0" borderId="1">
      <alignment horizontal="left" vertical="center"/>
    </xf>
    <xf numFmtId="0" fontId="0" fillId="11" borderId="0" applyNumberFormat="0" applyBorder="0" applyAlignment="0" applyProtection="0">
      <alignment vertical="center"/>
    </xf>
    <xf numFmtId="0" fontId="60" fillId="10"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59" borderId="0" applyNumberFormat="0" applyBorder="0" applyAlignment="0" applyProtection="0">
      <alignment vertical="center"/>
    </xf>
    <xf numFmtId="0" fontId="0" fillId="11" borderId="0" applyNumberFormat="0" applyBorder="0" applyAlignment="0" applyProtection="0">
      <alignment vertical="center"/>
    </xf>
    <xf numFmtId="0" fontId="0" fillId="57" borderId="0" applyNumberFormat="0" applyBorder="0" applyAlignment="0" applyProtection="0">
      <alignment vertical="center"/>
    </xf>
    <xf numFmtId="0" fontId="26" fillId="14" borderId="0" applyNumberFormat="0" applyBorder="0" applyAlignment="0" applyProtection="0">
      <alignment vertical="center"/>
    </xf>
    <xf numFmtId="0" fontId="69" fillId="19"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4" fillId="60" borderId="0" applyNumberFormat="0" applyBorder="0" applyAlignment="0" applyProtection="0">
      <alignment vertical="center"/>
    </xf>
    <xf numFmtId="0" fontId="69" fillId="19" borderId="0" applyNumberFormat="0" applyBorder="0" applyAlignment="0" applyProtection="0">
      <alignment vertical="center"/>
    </xf>
    <xf numFmtId="0" fontId="0" fillId="11" borderId="0" applyNumberFormat="0" applyBorder="0" applyAlignment="0" applyProtection="0">
      <alignment vertical="center"/>
    </xf>
    <xf numFmtId="0" fontId="69" fillId="19" borderId="0" applyNumberFormat="0" applyBorder="0" applyAlignment="0" applyProtection="0">
      <alignment vertical="center"/>
    </xf>
    <xf numFmtId="0" fontId="0" fillId="13" borderId="0" applyNumberFormat="0" applyBorder="0" applyAlignment="0" applyProtection="0">
      <alignment vertical="center"/>
    </xf>
    <xf numFmtId="0" fontId="105" fillId="58" borderId="0" applyNumberFormat="0" applyBorder="0" applyAlignment="0" applyProtection="0">
      <alignment vertical="center"/>
    </xf>
    <xf numFmtId="9" fontId="8" fillId="0" borderId="0" applyFont="0" applyFill="0" applyBorder="0" applyAlignment="0" applyProtection="0">
      <alignment vertical="center"/>
    </xf>
    <xf numFmtId="0" fontId="59" fillId="0" borderId="12" applyNumberFormat="0" applyFill="0" applyAlignment="0" applyProtection="0">
      <alignment vertical="center"/>
    </xf>
    <xf numFmtId="0" fontId="0" fillId="13" borderId="0" applyNumberFormat="0" applyBorder="0" applyAlignment="0" applyProtection="0">
      <alignment vertical="center"/>
    </xf>
    <xf numFmtId="0" fontId="60" fillId="29" borderId="0" applyNumberFormat="0" applyBorder="0" applyAlignment="0" applyProtection="0">
      <alignment vertical="center"/>
    </xf>
    <xf numFmtId="0" fontId="105" fillId="58" borderId="0" applyNumberFormat="0" applyBorder="0" applyAlignment="0" applyProtection="0">
      <alignment vertical="center"/>
    </xf>
    <xf numFmtId="9" fontId="8" fillId="0" borderId="0" applyFont="0" applyFill="0" applyBorder="0" applyAlignment="0" applyProtection="0">
      <alignment vertical="center"/>
    </xf>
    <xf numFmtId="0" fontId="69" fillId="19" borderId="0" applyNumberFormat="0" applyBorder="0" applyAlignment="0" applyProtection="0">
      <alignment vertical="center"/>
    </xf>
    <xf numFmtId="0" fontId="0" fillId="36" borderId="0" applyNumberFormat="0" applyBorder="0" applyAlignment="0" applyProtection="0">
      <alignment vertical="center"/>
    </xf>
    <xf numFmtId="0" fontId="54" fillId="58" borderId="0" applyNumberFormat="0" applyBorder="0" applyAlignment="0" applyProtection="0">
      <alignment vertical="center"/>
    </xf>
    <xf numFmtId="0" fontId="106" fillId="6" borderId="29" applyNumberFormat="0" applyAlignment="0" applyProtection="0">
      <alignment vertical="center"/>
    </xf>
    <xf numFmtId="0" fontId="60" fillId="18" borderId="0" applyNumberFormat="0" applyBorder="0" applyAlignment="0" applyProtection="0">
      <alignment vertical="center"/>
    </xf>
    <xf numFmtId="0" fontId="54" fillId="58" borderId="0" applyNumberFormat="0" applyBorder="0" applyAlignment="0" applyProtection="0">
      <alignment vertical="center"/>
    </xf>
    <xf numFmtId="0" fontId="54" fillId="58" borderId="0" applyNumberFormat="0" applyBorder="0" applyAlignment="0" applyProtection="0">
      <alignment vertical="center"/>
    </xf>
    <xf numFmtId="0" fontId="69" fillId="19" borderId="0" applyNumberFormat="0" applyBorder="0" applyAlignment="0" applyProtection="0">
      <alignment vertical="center"/>
    </xf>
    <xf numFmtId="0" fontId="56" fillId="0" borderId="9" applyNumberFormat="0" applyFill="0" applyAlignment="0" applyProtection="0">
      <alignment vertical="center"/>
    </xf>
    <xf numFmtId="0" fontId="54" fillId="58" borderId="0" applyNumberFormat="0" applyBorder="0" applyAlignment="0" applyProtection="0">
      <alignment vertical="center"/>
    </xf>
    <xf numFmtId="9" fontId="8" fillId="0" borderId="0" applyFont="0" applyFill="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24" borderId="0" applyNumberFormat="0" applyBorder="0" applyAlignment="0" applyProtection="0">
      <alignment vertical="center"/>
    </xf>
    <xf numFmtId="0" fontId="106" fillId="6" borderId="29" applyNumberFormat="0" applyAlignment="0" applyProtection="0">
      <alignment vertical="center"/>
    </xf>
    <xf numFmtId="0" fontId="8" fillId="0" borderId="0">
      <alignment vertical="center"/>
    </xf>
    <xf numFmtId="0" fontId="60" fillId="18" borderId="0" applyNumberFormat="0" applyBorder="0" applyAlignment="0" applyProtection="0">
      <alignment vertical="center"/>
    </xf>
    <xf numFmtId="0" fontId="54" fillId="24" borderId="0" applyNumberFormat="0" applyBorder="0" applyAlignment="0" applyProtection="0">
      <alignment vertical="center"/>
    </xf>
    <xf numFmtId="0" fontId="60" fillId="9" borderId="0" applyNumberFormat="0" applyBorder="0" applyAlignment="0" applyProtection="0">
      <alignment vertical="center"/>
    </xf>
    <xf numFmtId="0" fontId="0" fillId="14" borderId="30" applyNumberFormat="0" applyFont="0" applyAlignment="0" applyProtection="0">
      <alignment vertical="center"/>
    </xf>
    <xf numFmtId="0" fontId="54" fillId="26" borderId="0" applyNumberFormat="0" applyBorder="0" applyAlignment="0" applyProtection="0">
      <alignment vertical="center"/>
    </xf>
    <xf numFmtId="0" fontId="54" fillId="9" borderId="0" applyNumberFormat="0" applyBorder="0" applyAlignment="0" applyProtection="0">
      <alignment vertical="center"/>
    </xf>
    <xf numFmtId="0" fontId="60" fillId="18"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59" borderId="0" applyNumberFormat="0" applyBorder="0" applyAlignment="0" applyProtection="0">
      <alignment vertical="center"/>
    </xf>
    <xf numFmtId="0" fontId="26" fillId="17" borderId="0" applyNumberFormat="0" applyBorder="0" applyAlignment="0" applyProtection="0">
      <alignment vertical="center"/>
    </xf>
    <xf numFmtId="0" fontId="54" fillId="59" borderId="0" applyNumberFormat="0" applyBorder="0" applyAlignment="0" applyProtection="0">
      <alignment vertical="center"/>
    </xf>
    <xf numFmtId="0" fontId="26" fillId="17" borderId="0" applyNumberFormat="0" applyBorder="0" applyAlignment="0" applyProtection="0">
      <alignment vertical="center"/>
    </xf>
    <xf numFmtId="0" fontId="54" fillId="25" borderId="0" applyNumberFormat="0" applyBorder="0" applyAlignment="0" applyProtection="0">
      <alignment vertical="center"/>
    </xf>
    <xf numFmtId="0" fontId="60" fillId="18" borderId="0" applyNumberFormat="0" applyBorder="0" applyAlignment="0" applyProtection="0">
      <alignment vertical="center"/>
    </xf>
    <xf numFmtId="0" fontId="54" fillId="25" borderId="0" applyNumberFormat="0" applyBorder="0" applyAlignment="0" applyProtection="0">
      <alignment vertical="center"/>
    </xf>
    <xf numFmtId="0" fontId="70" fillId="0" borderId="0" applyProtection="0">
      <alignment vertical="center"/>
    </xf>
    <xf numFmtId="0" fontId="8" fillId="0" borderId="0">
      <alignment vertical="center"/>
    </xf>
    <xf numFmtId="0" fontId="54" fillId="60" borderId="0" applyNumberFormat="0" applyBorder="0" applyAlignment="0" applyProtection="0">
      <alignment vertical="center"/>
    </xf>
    <xf numFmtId="0" fontId="54" fillId="6" borderId="0" applyNumberFormat="0" applyBorder="0" applyAlignment="0" applyProtection="0">
      <alignment vertical="center"/>
    </xf>
    <xf numFmtId="0" fontId="79" fillId="0" borderId="17" applyNumberFormat="0" applyFill="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9" fontId="8" fillId="0" borderId="0" applyFont="0" applyFill="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8" fillId="0" borderId="0" applyNumberFormat="0" applyFill="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10" borderId="0" applyNumberFormat="0" applyBorder="0" applyAlignment="0" applyProtection="0">
      <alignment vertical="center"/>
    </xf>
    <xf numFmtId="0" fontId="101" fillId="0" borderId="28">
      <alignment horizontal="left" vertical="center"/>
    </xf>
    <xf numFmtId="0" fontId="54" fillId="12" borderId="0" applyNumberFormat="0" applyBorder="0" applyAlignment="0" applyProtection="0">
      <alignment vertical="center"/>
    </xf>
    <xf numFmtId="0" fontId="101" fillId="0" borderId="28">
      <alignment horizontal="left" vertical="center"/>
    </xf>
    <xf numFmtId="0" fontId="54" fillId="12" borderId="0" applyNumberFormat="0" applyBorder="0" applyAlignment="0" applyProtection="0">
      <alignment vertical="center"/>
    </xf>
    <xf numFmtId="0" fontId="54" fillId="18" borderId="0" applyNumberFormat="0" applyBorder="0" applyAlignment="0" applyProtection="0">
      <alignment vertical="center"/>
    </xf>
    <xf numFmtId="0" fontId="84" fillId="0" borderId="0">
      <alignment vertical="center"/>
      <protection locked="0"/>
    </xf>
    <xf numFmtId="0" fontId="54" fillId="56" borderId="0" applyNumberFormat="0" applyBorder="0" applyAlignment="0" applyProtection="0">
      <alignment vertical="center"/>
    </xf>
    <xf numFmtId="0" fontId="26" fillId="17" borderId="0" applyNumberFormat="0" applyBorder="0" applyAlignment="0" applyProtection="0">
      <alignment vertical="center"/>
    </xf>
    <xf numFmtId="0" fontId="60" fillId="10" borderId="0" applyNumberFormat="0" applyBorder="0" applyAlignment="0" applyProtection="0">
      <alignment vertical="center"/>
    </xf>
    <xf numFmtId="0" fontId="26" fillId="17" borderId="0" applyNumberFormat="0" applyBorder="0" applyAlignment="0" applyProtection="0">
      <alignment vertical="center"/>
    </xf>
    <xf numFmtId="0" fontId="26" fillId="13"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110" fillId="0" borderId="0" applyNumberFormat="0" applyFill="0" applyBorder="0" applyAlignment="0" applyProtection="0">
      <alignment vertical="center"/>
    </xf>
    <xf numFmtId="0" fontId="60" fillId="18"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72" fillId="0" borderId="16">
      <alignment horizontal="center" vertical="center"/>
    </xf>
    <xf numFmtId="0" fontId="60" fillId="11" borderId="0" applyNumberFormat="0" applyBorder="0" applyAlignment="0" applyProtection="0">
      <alignment vertical="center"/>
    </xf>
    <xf numFmtId="0" fontId="60" fillId="11" borderId="0" applyNumberFormat="0" applyBorder="0" applyAlignment="0" applyProtection="0">
      <alignment vertical="center"/>
    </xf>
    <xf numFmtId="0" fontId="79" fillId="0" borderId="17" applyNumberFormat="0" applyFill="0" applyAlignment="0" applyProtection="0">
      <alignment vertical="center"/>
    </xf>
    <xf numFmtId="0" fontId="60" fillId="11" borderId="0" applyNumberFormat="0" applyBorder="0" applyAlignment="0" applyProtection="0">
      <alignment vertical="center"/>
    </xf>
    <xf numFmtId="0" fontId="79" fillId="0" borderId="17" applyNumberFormat="0" applyFill="0" applyAlignment="0" applyProtection="0">
      <alignment vertical="center"/>
    </xf>
    <xf numFmtId="0" fontId="60" fillId="10" borderId="0" applyNumberFormat="0" applyBorder="0" applyAlignment="0" applyProtection="0">
      <alignment vertical="center"/>
    </xf>
    <xf numFmtId="15" fontId="85" fillId="0" borderId="0">
      <alignment vertical="center"/>
    </xf>
    <xf numFmtId="0" fontId="60" fillId="10" borderId="0" applyNumberFormat="0" applyBorder="0" applyAlignment="0" applyProtection="0">
      <alignment vertical="center"/>
    </xf>
    <xf numFmtId="201" fontId="8" fillId="0" borderId="0" applyFont="0" applyFill="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8" fillId="0" borderId="0">
      <alignment vertical="center"/>
    </xf>
    <xf numFmtId="0" fontId="60" fillId="10" borderId="0" applyNumberFormat="0" applyBorder="0" applyAlignment="0" applyProtection="0">
      <alignment vertical="center"/>
    </xf>
    <xf numFmtId="0" fontId="96" fillId="38" borderId="25">
      <alignment vertical="center"/>
      <protection locked="0"/>
    </xf>
    <xf numFmtId="0" fontId="8" fillId="0" borderId="0">
      <alignment vertical="center"/>
    </xf>
    <xf numFmtId="0" fontId="60" fillId="10" borderId="0" applyNumberFormat="0" applyBorder="0" applyAlignment="0" applyProtection="0">
      <alignment vertical="center"/>
    </xf>
    <xf numFmtId="0" fontId="8" fillId="0" borderId="0">
      <alignment vertical="center"/>
    </xf>
    <xf numFmtId="0" fontId="86" fillId="57" borderId="0" applyNumberFormat="0" applyBorder="0" applyAlignment="0" applyProtection="0">
      <alignment vertical="center"/>
    </xf>
    <xf numFmtId="0" fontId="60" fillId="10" borderId="0" applyNumberFormat="0" applyBorder="0" applyAlignment="0" applyProtection="0">
      <alignment vertical="center"/>
    </xf>
    <xf numFmtId="0" fontId="86" fillId="57" borderId="0" applyNumberFormat="0" applyBorder="0" applyAlignment="0" applyProtection="0">
      <alignment vertical="center"/>
    </xf>
    <xf numFmtId="0" fontId="60" fillId="10" borderId="0" applyNumberFormat="0" applyBorder="0" applyAlignment="0" applyProtection="0">
      <alignment vertical="center"/>
    </xf>
    <xf numFmtId="0" fontId="60" fillId="29" borderId="0" applyNumberFormat="0" applyBorder="0" applyAlignment="0" applyProtection="0">
      <alignment vertical="center"/>
    </xf>
    <xf numFmtId="0" fontId="54" fillId="10" borderId="0" applyNumberFormat="0" applyBorder="0" applyAlignment="0" applyProtection="0">
      <alignment vertical="center"/>
    </xf>
    <xf numFmtId="0" fontId="101" fillId="0" borderId="33" applyNumberFormat="0" applyAlignment="0" applyProtection="0">
      <alignment horizontal="left" vertical="center"/>
    </xf>
    <xf numFmtId="0" fontId="111" fillId="9" borderId="32" applyNumberFormat="0" applyAlignment="0" applyProtection="0">
      <alignment vertical="center"/>
    </xf>
    <xf numFmtId="0" fontId="26" fillId="6" borderId="0" applyNumberFormat="0" applyBorder="0" applyAlignment="0" applyProtection="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0" fontId="26" fillId="17" borderId="0" applyNumberFormat="0" applyBorder="0" applyAlignment="0" applyProtection="0">
      <alignment vertical="center"/>
    </xf>
    <xf numFmtId="0" fontId="60" fillId="20" borderId="0" applyNumberFormat="0" applyBorder="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96" fillId="38" borderId="25">
      <alignment vertical="center"/>
      <protection locked="0"/>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0" fillId="29" borderId="0" applyNumberFormat="0" applyBorder="0" applyAlignment="0" applyProtection="0">
      <alignment vertical="center"/>
    </xf>
    <xf numFmtId="15" fontId="85" fillId="0" borderId="0">
      <alignment vertical="center"/>
    </xf>
    <xf numFmtId="0" fontId="112" fillId="0" borderId="0">
      <alignment vertical="center"/>
    </xf>
    <xf numFmtId="9" fontId="8" fillId="0" borderId="0" applyFont="0" applyFill="0" applyBorder="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60" fillId="20" borderId="0" applyNumberFormat="0" applyBorder="0" applyAlignment="0" applyProtection="0">
      <alignment vertical="center"/>
    </xf>
    <xf numFmtId="0" fontId="26" fillId="14" borderId="0" applyNumberFormat="0" applyBorder="0" applyAlignment="0" applyProtection="0">
      <alignment vertical="center"/>
    </xf>
    <xf numFmtId="0" fontId="60" fillId="12" borderId="0" applyNumberFormat="0" applyBorder="0" applyAlignment="0" applyProtection="0">
      <alignment vertical="center"/>
    </xf>
    <xf numFmtId="0" fontId="8" fillId="0" borderId="0" applyFont="0" applyFill="0" applyBorder="0" applyAlignment="0" applyProtection="0">
      <alignment vertical="center"/>
    </xf>
    <xf numFmtId="0" fontId="26" fillId="14" borderId="0" applyNumberFormat="0" applyBorder="0" applyAlignment="0" applyProtection="0">
      <alignment vertical="center"/>
    </xf>
    <xf numFmtId="0" fontId="60" fillId="12"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79" fillId="0" borderId="17" applyNumberFormat="0" applyFill="0" applyAlignment="0" applyProtection="0">
      <alignment vertical="center"/>
    </xf>
    <xf numFmtId="0" fontId="26" fillId="14" borderId="0" applyNumberFormat="0" applyBorder="0" applyAlignment="0" applyProtection="0">
      <alignment vertical="center"/>
    </xf>
    <xf numFmtId="0" fontId="58" fillId="0" borderId="11" applyNumberFormat="0" applyFill="0" applyAlignment="0" applyProtection="0">
      <alignment vertical="center"/>
    </xf>
    <xf numFmtId="0" fontId="60" fillId="12" borderId="0" applyNumberFormat="0" applyBorder="0" applyAlignment="0" applyProtection="0">
      <alignment vertical="center"/>
    </xf>
    <xf numFmtId="0" fontId="79" fillId="0" borderId="17" applyNumberFormat="0" applyFill="0" applyAlignment="0" applyProtection="0">
      <alignment vertical="center"/>
    </xf>
    <xf numFmtId="0" fontId="26" fillId="14" borderId="0" applyNumberFormat="0" applyBorder="0" applyAlignment="0" applyProtection="0">
      <alignment vertical="center"/>
    </xf>
    <xf numFmtId="0" fontId="79" fillId="0" borderId="17" applyNumberFormat="0" applyFill="0" applyAlignment="0" applyProtection="0">
      <alignment vertical="center"/>
    </xf>
    <xf numFmtId="0" fontId="26" fillId="19" borderId="0" applyNumberFormat="0" applyBorder="0" applyAlignment="0" applyProtection="0">
      <alignment vertical="center"/>
    </xf>
    <xf numFmtId="0" fontId="60" fillId="10" borderId="0" applyNumberFormat="0" applyBorder="0" applyAlignment="0" applyProtection="0">
      <alignment vertical="center"/>
    </xf>
    <xf numFmtId="197" fontId="8" fillId="0" borderId="0" applyFont="0" applyFill="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0" fillId="6" borderId="0" applyNumberFormat="0" applyBorder="0" applyAlignment="0" applyProtection="0">
      <alignment vertical="center"/>
    </xf>
    <xf numFmtId="189" fontId="8" fillId="0" borderId="0" applyFont="0" applyFill="0" applyBorder="0" applyAlignment="0" applyProtection="0">
      <alignment vertical="center"/>
    </xf>
    <xf numFmtId="0" fontId="60" fillId="6" borderId="0" applyNumberFormat="0" applyBorder="0" applyAlignment="0" applyProtection="0">
      <alignment vertical="center"/>
    </xf>
    <xf numFmtId="0" fontId="60" fillId="10" borderId="0" applyNumberFormat="0" applyBorder="0" applyAlignment="0" applyProtection="0">
      <alignment vertical="center"/>
    </xf>
    <xf numFmtId="0" fontId="69" fillId="13"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70" fillId="0" borderId="7" applyNumberFormat="0" applyFill="0" applyProtection="0">
      <alignment horizontal="right" vertical="center"/>
    </xf>
    <xf numFmtId="0" fontId="60" fillId="6" borderId="0" applyNumberFormat="0" applyBorder="0" applyAlignment="0" applyProtection="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185" fontId="68" fillId="0" borderId="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0" fontId="8" fillId="0" borderId="0">
      <alignment vertical="center"/>
    </xf>
    <xf numFmtId="0" fontId="60" fillId="20" borderId="0" applyNumberFormat="0" applyBorder="0" applyAlignment="0" applyProtection="0">
      <alignment vertical="center"/>
    </xf>
    <xf numFmtId="188" fontId="8" fillId="0" borderId="0" applyFont="0" applyFill="0" applyBorder="0" applyAlignment="0" applyProtection="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9" fontId="8" fillId="0" borderId="0" applyFont="0" applyFill="0" applyBorder="0" applyAlignment="0" applyProtection="0">
      <alignment vertical="center"/>
    </xf>
    <xf numFmtId="0" fontId="60" fillId="10" borderId="0" applyNumberFormat="0" applyBorder="0" applyAlignment="0" applyProtection="0">
      <alignment vertical="center"/>
    </xf>
    <xf numFmtId="0" fontId="26" fillId="17" borderId="0" applyNumberFormat="0" applyBorder="0" applyAlignment="0" applyProtection="0">
      <alignment vertical="center"/>
    </xf>
    <xf numFmtId="9" fontId="8" fillId="0" borderId="0" applyFont="0" applyFill="0" applyBorder="0" applyAlignment="0" applyProtection="0">
      <alignment vertical="center"/>
    </xf>
    <xf numFmtId="0" fontId="26" fillId="17" borderId="0" applyNumberFormat="0" applyBorder="0" applyAlignment="0" applyProtection="0">
      <alignment vertical="center"/>
    </xf>
    <xf numFmtId="9" fontId="8" fillId="0" borderId="0" applyFont="0" applyFill="0" applyBorder="0" applyAlignment="0" applyProtection="0">
      <alignment vertical="center"/>
    </xf>
    <xf numFmtId="0" fontId="26" fillId="17" borderId="0" applyNumberFormat="0" applyBorder="0" applyAlignment="0" applyProtection="0">
      <alignment vertical="center"/>
    </xf>
    <xf numFmtId="9" fontId="8" fillId="0" borderId="0" applyFont="0" applyFill="0" applyBorder="0" applyAlignment="0" applyProtection="0">
      <alignment vertical="center"/>
    </xf>
    <xf numFmtId="0" fontId="26" fillId="17" borderId="0" applyNumberFormat="0" applyBorder="0" applyAlignment="0" applyProtection="0">
      <alignment vertical="center"/>
    </xf>
    <xf numFmtId="0" fontId="53" fillId="61" borderId="0" applyNumberFormat="0" applyBorder="0" applyAlignment="0" applyProtection="0">
      <alignment vertical="center"/>
    </xf>
    <xf numFmtId="9" fontId="8" fillId="0" borderId="0" applyFont="0" applyFill="0" applyBorder="0" applyAlignment="0" applyProtection="0">
      <alignment vertical="center"/>
    </xf>
    <xf numFmtId="0" fontId="26" fillId="6" borderId="0" applyNumberFormat="0" applyBorder="0" applyAlignment="0" applyProtection="0">
      <alignment vertical="center"/>
    </xf>
    <xf numFmtId="9" fontId="8" fillId="0" borderId="0" applyFont="0" applyFill="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9" fontId="8" fillId="0" borderId="0" applyFont="0" applyFill="0" applyBorder="0" applyAlignment="0" applyProtection="0">
      <alignment vertical="center"/>
    </xf>
    <xf numFmtId="0" fontId="26" fillId="6" borderId="0" applyNumberFormat="0" applyBorder="0" applyAlignment="0" applyProtection="0">
      <alignment vertical="center"/>
    </xf>
    <xf numFmtId="0" fontId="70" fillId="0" borderId="7" applyNumberFormat="0" applyFill="0" applyProtection="0">
      <alignment horizontal="left" vertical="center"/>
    </xf>
    <xf numFmtId="0" fontId="26" fillId="9" borderId="0" applyNumberFormat="0" applyBorder="0" applyAlignment="0" applyProtection="0">
      <alignment vertical="center"/>
    </xf>
    <xf numFmtId="0" fontId="26" fillId="6"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8" fillId="55" borderId="0" applyNumberFormat="0" applyFont="0" applyBorder="0" applyAlignment="0" applyProtection="0">
      <alignment vertical="center"/>
    </xf>
    <xf numFmtId="0" fontId="60" fillId="10" borderId="0" applyNumberFormat="0" applyBorder="0" applyAlignment="0" applyProtection="0">
      <alignment vertical="center"/>
    </xf>
    <xf numFmtId="0" fontId="60" fillId="18" borderId="0" applyNumberFormat="0" applyBorder="0" applyAlignment="0" applyProtection="0">
      <alignment vertical="center"/>
    </xf>
    <xf numFmtId="0" fontId="60" fillId="10" borderId="0" applyNumberFormat="0" applyBorder="0" applyAlignment="0" applyProtection="0">
      <alignment vertical="center"/>
    </xf>
    <xf numFmtId="0" fontId="68" fillId="0" borderId="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0" fontId="72" fillId="0" borderId="16">
      <alignment horizontal="center" vertical="center"/>
    </xf>
    <xf numFmtId="0" fontId="8" fillId="0" borderId="0">
      <alignment vertical="center"/>
    </xf>
    <xf numFmtId="0" fontId="60" fillId="10" borderId="0" applyNumberFormat="0" applyBorder="0" applyAlignment="0" applyProtection="0">
      <alignment vertical="center"/>
    </xf>
    <xf numFmtId="9" fontId="8" fillId="0" borderId="0" applyFont="0" applyFill="0" applyBorder="0" applyAlignment="0" applyProtection="0">
      <alignment vertical="center"/>
    </xf>
    <xf numFmtId="0" fontId="71" fillId="0" borderId="15" applyNumberFormat="0" applyFill="0" applyAlignment="0" applyProtection="0">
      <alignment vertical="center"/>
    </xf>
    <xf numFmtId="0" fontId="60" fillId="10" borderId="0" applyNumberFormat="0" applyBorder="0" applyAlignment="0" applyProtection="0">
      <alignment vertical="center"/>
    </xf>
    <xf numFmtId="0" fontId="79" fillId="0" borderId="17" applyNumberFormat="0" applyFill="0" applyAlignment="0" applyProtection="0">
      <alignment vertical="center"/>
    </xf>
    <xf numFmtId="0" fontId="60" fillId="10" borderId="0" applyNumberFormat="0" applyBorder="0" applyAlignment="0" applyProtection="0">
      <alignment vertical="center"/>
    </xf>
    <xf numFmtId="0" fontId="79" fillId="0" borderId="17" applyNumberFormat="0" applyFill="0" applyAlignment="0" applyProtection="0">
      <alignment vertical="center"/>
    </xf>
    <xf numFmtId="0" fontId="60"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62" fillId="14" borderId="1" applyNumberFormat="0" applyBorder="0" applyAlignment="0" applyProtection="0">
      <alignment vertical="center"/>
    </xf>
    <xf numFmtId="0" fontId="26" fillId="17" borderId="0" applyNumberFormat="0" applyBorder="0" applyAlignment="0" applyProtection="0">
      <alignment vertical="center"/>
    </xf>
    <xf numFmtId="0" fontId="60" fillId="11" borderId="0" applyNumberFormat="0" applyBorder="0" applyAlignment="0" applyProtection="0">
      <alignment vertical="center"/>
    </xf>
    <xf numFmtId="0" fontId="59" fillId="0" borderId="12" applyNumberFormat="0" applyFill="0" applyAlignment="0" applyProtection="0">
      <alignment vertical="center"/>
    </xf>
    <xf numFmtId="0" fontId="60" fillId="11" borderId="0" applyNumberFormat="0" applyBorder="0" applyAlignment="0" applyProtection="0">
      <alignment vertical="center"/>
    </xf>
    <xf numFmtId="0" fontId="60" fillId="12" borderId="0" applyNumberFormat="0" applyBorder="0" applyAlignment="0" applyProtection="0">
      <alignment vertical="center"/>
    </xf>
    <xf numFmtId="0" fontId="57" fillId="9" borderId="10">
      <alignment horizontal="left" vertical="center"/>
      <protection locked="0" hidden="1"/>
    </xf>
    <xf numFmtId="0" fontId="60" fillId="12" borderId="0" applyNumberFormat="0" applyBorder="0" applyAlignment="0" applyProtection="0">
      <alignment vertical="center"/>
    </xf>
    <xf numFmtId="0" fontId="57" fillId="9" borderId="10">
      <alignment horizontal="left" vertical="center"/>
      <protection locked="0" hidden="1"/>
    </xf>
    <xf numFmtId="0" fontId="59" fillId="0" borderId="12" applyNumberFormat="0" applyFill="0" applyAlignment="0" applyProtection="0">
      <alignment vertical="center"/>
    </xf>
    <xf numFmtId="0" fontId="60" fillId="12" borderId="0" applyNumberFormat="0" applyBorder="0" applyAlignment="0" applyProtection="0">
      <alignment vertical="center"/>
    </xf>
    <xf numFmtId="178" fontId="8" fillId="0" borderId="0" applyFont="0" applyFill="0" applyBorder="0" applyAlignment="0" applyProtection="0">
      <alignment vertical="center"/>
    </xf>
    <xf numFmtId="0" fontId="56" fillId="0" borderId="9" applyNumberFormat="0" applyFill="0" applyAlignment="0" applyProtection="0">
      <alignment vertical="center"/>
    </xf>
    <xf numFmtId="0" fontId="58" fillId="0" borderId="19" applyNumberFormat="0" applyFill="0" applyAlignment="0" applyProtection="0">
      <alignment vertical="center"/>
    </xf>
    <xf numFmtId="0" fontId="60" fillId="12" borderId="0" applyNumberFormat="0" applyBorder="0" applyAlignment="0" applyProtection="0">
      <alignment vertical="center"/>
    </xf>
    <xf numFmtId="0" fontId="58" fillId="0" borderId="19" applyNumberFormat="0" applyFill="0" applyAlignment="0" applyProtection="0">
      <alignment vertical="center"/>
    </xf>
    <xf numFmtId="0" fontId="60" fillId="12" borderId="0" applyNumberFormat="0" applyBorder="0" applyAlignment="0" applyProtection="0">
      <alignment vertical="center"/>
    </xf>
    <xf numFmtId="0" fontId="58" fillId="0" borderId="11" applyNumberFormat="0" applyFill="0" applyAlignment="0" applyProtection="0">
      <alignment vertical="center"/>
    </xf>
    <xf numFmtId="0" fontId="60" fillId="12" borderId="0" applyNumberFormat="0" applyBorder="0" applyAlignment="0" applyProtection="0">
      <alignment vertical="center"/>
    </xf>
    <xf numFmtId="0" fontId="79" fillId="0" borderId="17" applyNumberFormat="0" applyFill="0" applyAlignment="0" applyProtection="0">
      <alignment vertical="center"/>
    </xf>
    <xf numFmtId="0" fontId="58" fillId="0" borderId="11" applyNumberFormat="0" applyFill="0" applyAlignment="0" applyProtection="0">
      <alignment vertical="center"/>
    </xf>
    <xf numFmtId="0" fontId="60" fillId="12" borderId="0" applyNumberFormat="0" applyBorder="0" applyAlignment="0" applyProtection="0">
      <alignment vertical="center"/>
    </xf>
    <xf numFmtId="9" fontId="8" fillId="0" borderId="0" applyFont="0" applyFill="0" applyBorder="0" applyAlignment="0" applyProtection="0">
      <alignment vertical="center"/>
    </xf>
    <xf numFmtId="0" fontId="79" fillId="0" borderId="17" applyNumberFormat="0" applyFill="0" applyAlignment="0" applyProtection="0">
      <alignment vertical="center"/>
    </xf>
    <xf numFmtId="0" fontId="26" fillId="14"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72" fillId="0" borderId="0" applyNumberFormat="0" applyFill="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18" borderId="0" applyNumberFormat="0" applyBorder="0" applyAlignment="0" applyProtection="0">
      <alignment vertical="center"/>
    </xf>
    <xf numFmtId="0" fontId="79" fillId="0" borderId="17" applyNumberFormat="0" applyFill="0" applyAlignment="0" applyProtection="0">
      <alignment vertical="center"/>
    </xf>
    <xf numFmtId="186" fontId="8" fillId="0" borderId="0" applyFont="0" applyFill="0" applyBorder="0" applyAlignment="0" applyProtection="0">
      <alignment vertical="center"/>
    </xf>
    <xf numFmtId="9" fontId="8" fillId="0" borderId="0" applyFont="0" applyFill="0" applyBorder="0" applyAlignment="0" applyProtection="0">
      <alignment vertical="center"/>
    </xf>
    <xf numFmtId="193" fontId="8" fillId="0" borderId="0" applyFont="0" applyFill="0" applyBorder="0" applyAlignment="0" applyProtection="0">
      <alignment vertical="center"/>
    </xf>
    <xf numFmtId="0" fontId="78" fillId="0" borderId="0" applyNumberFormat="0" applyFill="0" applyBorder="0" applyAlignment="0" applyProtection="0">
      <alignment vertical="center"/>
    </xf>
    <xf numFmtId="0" fontId="56" fillId="0" borderId="9" applyNumberFormat="0" applyFill="0" applyAlignment="0" applyProtection="0">
      <alignment vertical="center"/>
    </xf>
    <xf numFmtId="183" fontId="68" fillId="0" borderId="0">
      <alignment vertical="center"/>
    </xf>
    <xf numFmtId="0" fontId="59" fillId="0" borderId="12" applyNumberFormat="0" applyFill="0" applyAlignment="0" applyProtection="0">
      <alignment vertical="center"/>
    </xf>
    <xf numFmtId="15" fontId="85" fillId="0" borderId="0">
      <alignment vertical="center"/>
    </xf>
    <xf numFmtId="15" fontId="85" fillId="0" borderId="0">
      <alignment vertical="center"/>
    </xf>
    <xf numFmtId="182" fontId="68" fillId="0" borderId="0">
      <alignment vertical="center"/>
    </xf>
    <xf numFmtId="0" fontId="62" fillId="6"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7" fillId="0" borderId="20" applyNumberFormat="0" applyFill="0" applyAlignment="0" applyProtection="0">
      <alignment vertical="center"/>
    </xf>
    <xf numFmtId="0" fontId="54" fillId="10" borderId="0" applyNumberFormat="0" applyBorder="0" applyAlignment="0" applyProtection="0">
      <alignment vertical="center"/>
    </xf>
    <xf numFmtId="0" fontId="101" fillId="0" borderId="33" applyNumberFormat="0" applyAlignment="0" applyProtection="0">
      <alignment horizontal="left" vertical="center"/>
    </xf>
    <xf numFmtId="0" fontId="101" fillId="0" borderId="28">
      <alignment horizontal="left" vertical="center"/>
    </xf>
    <xf numFmtId="0" fontId="101" fillId="0" borderId="28">
      <alignment horizontal="left" vertical="center"/>
    </xf>
    <xf numFmtId="43" fontId="0" fillId="0" borderId="0" applyFont="0" applyFill="0" applyBorder="0" applyAlignment="0" applyProtection="0">
      <alignment vertical="center"/>
    </xf>
    <xf numFmtId="0" fontId="62" fillId="14" borderId="1" applyNumberFormat="0" applyBorder="0" applyAlignment="0" applyProtection="0">
      <alignment vertical="center"/>
    </xf>
    <xf numFmtId="43" fontId="0" fillId="0" borderId="0" applyFont="0" applyFill="0" applyBorder="0" applyAlignment="0" applyProtection="0">
      <alignment vertical="center"/>
    </xf>
    <xf numFmtId="0" fontId="62" fillId="14" borderId="1" applyNumberFormat="0" applyBorder="0" applyAlignment="0" applyProtection="0">
      <alignment vertical="center"/>
    </xf>
    <xf numFmtId="0" fontId="62" fillId="14" borderId="1" applyNumberFormat="0" applyBorder="0" applyAlignment="0" applyProtection="0">
      <alignment vertical="center"/>
    </xf>
    <xf numFmtId="0" fontId="62" fillId="14" borderId="1" applyNumberFormat="0" applyBorder="0" applyAlignment="0" applyProtection="0">
      <alignment vertical="center"/>
    </xf>
    <xf numFmtId="0" fontId="62" fillId="14" borderId="1" applyNumberFormat="0" applyBorder="0" applyAlignment="0" applyProtection="0">
      <alignment vertical="center"/>
    </xf>
    <xf numFmtId="0" fontId="62" fillId="14" borderId="1" applyNumberFormat="0" applyBorder="0" applyAlignment="0" applyProtection="0">
      <alignment vertical="center"/>
    </xf>
    <xf numFmtId="192" fontId="115" fillId="62" borderId="0">
      <alignment vertical="center"/>
    </xf>
    <xf numFmtId="192" fontId="116" fillId="63" borderId="0">
      <alignment vertical="center"/>
    </xf>
    <xf numFmtId="38" fontId="8" fillId="0" borderId="0" applyFont="0" applyFill="0" applyBorder="0" applyAlignment="0" applyProtection="0">
      <alignment vertical="center"/>
    </xf>
    <xf numFmtId="0" fontId="8" fillId="0" borderId="0">
      <alignment vertical="center"/>
    </xf>
    <xf numFmtId="40" fontId="8" fillId="0" borderId="0" applyFont="0" applyFill="0" applyBorder="0" applyAlignment="0" applyProtection="0">
      <alignment vertical="center"/>
    </xf>
    <xf numFmtId="43" fontId="0" fillId="0" borderId="0" applyFont="0" applyFill="0" applyBorder="0" applyAlignment="0" applyProtection="0">
      <alignment vertical="center"/>
    </xf>
    <xf numFmtId="201" fontId="8" fillId="0" borderId="0" applyFont="0" applyFill="0" applyBorder="0" applyAlignment="0" applyProtection="0">
      <alignment vertical="center"/>
    </xf>
    <xf numFmtId="190" fontId="8" fillId="0" borderId="0" applyFont="0" applyFill="0" applyBorder="0" applyAlignment="0" applyProtection="0">
      <alignment vertical="center"/>
    </xf>
    <xf numFmtId="40" fontId="95" fillId="36" borderId="10">
      <alignment horizontal="centerContinuous" vertical="center"/>
    </xf>
    <xf numFmtId="1" fontId="70" fillId="0" borderId="13" applyFill="0" applyProtection="0">
      <alignment horizontal="center" vertical="center"/>
    </xf>
    <xf numFmtId="0" fontId="79" fillId="0" borderId="17" applyNumberFormat="0" applyFill="0" applyAlignment="0" applyProtection="0">
      <alignment vertical="center"/>
    </xf>
    <xf numFmtId="40" fontId="95" fillId="36" borderId="10">
      <alignment horizontal="centerContinuous" vertical="center"/>
    </xf>
    <xf numFmtId="37" fontId="100" fillId="0" borderId="0">
      <alignment vertical="center"/>
    </xf>
    <xf numFmtId="0" fontId="72" fillId="0" borderId="16">
      <alignment horizontal="center" vertical="center"/>
    </xf>
    <xf numFmtId="9" fontId="8" fillId="0" borderId="0" applyFont="0" applyFill="0" applyBorder="0" applyAlignment="0" applyProtection="0">
      <alignment vertical="center"/>
    </xf>
    <xf numFmtId="37" fontId="100" fillId="0" borderId="0">
      <alignment vertical="center"/>
    </xf>
    <xf numFmtId="0" fontId="72" fillId="0" borderId="16">
      <alignment horizontal="center" vertical="center"/>
    </xf>
    <xf numFmtId="37" fontId="100" fillId="0" borderId="0">
      <alignment vertical="center"/>
    </xf>
    <xf numFmtId="0" fontId="72" fillId="0" borderId="16">
      <alignment horizontal="center" vertical="center"/>
    </xf>
    <xf numFmtId="37" fontId="100" fillId="0" borderId="0">
      <alignment vertical="center"/>
    </xf>
    <xf numFmtId="0" fontId="72" fillId="0" borderId="16">
      <alignment horizontal="center" vertical="center"/>
    </xf>
    <xf numFmtId="9" fontId="8" fillId="0" borderId="0" applyFont="0" applyFill="0" applyBorder="0" applyAlignment="0" applyProtection="0">
      <alignment vertical="center"/>
    </xf>
    <xf numFmtId="0" fontId="114" fillId="0" borderId="0">
      <alignment vertical="top"/>
      <protection locked="0"/>
    </xf>
    <xf numFmtId="204" fontId="70" fillId="0" borderId="0">
      <alignment vertical="center"/>
    </xf>
    <xf numFmtId="0" fontId="84" fillId="0" borderId="0">
      <alignment vertical="center"/>
    </xf>
    <xf numFmtId="9" fontId="8" fillId="0" borderId="0" applyFont="0" applyFill="0" applyBorder="0" applyAlignment="0" applyProtection="0">
      <alignment vertical="center"/>
    </xf>
    <xf numFmtId="14" fontId="61" fillId="0" borderId="0">
      <alignment horizontal="center" vertical="center" wrapText="1"/>
      <protection locked="0"/>
    </xf>
    <xf numFmtId="3" fontId="8" fillId="0" borderId="0" applyFont="0" applyFill="0" applyBorder="0" applyAlignment="0" applyProtection="0">
      <alignment vertical="center"/>
    </xf>
    <xf numFmtId="10" fontId="8" fillId="0" borderId="0" applyFont="0" applyFill="0" applyBorder="0" applyAlignment="0" applyProtection="0">
      <alignment vertical="center"/>
    </xf>
    <xf numFmtId="0" fontId="8" fillId="0" borderId="0">
      <alignment vertical="center"/>
    </xf>
    <xf numFmtId="0" fontId="96" fillId="38" borderId="25">
      <alignment vertical="center"/>
      <protection locked="0"/>
    </xf>
    <xf numFmtId="9" fontId="8" fillId="0" borderId="0" applyFont="0" applyFill="0" applyBorder="0" applyAlignment="0" applyProtection="0">
      <alignment vertical="center"/>
    </xf>
    <xf numFmtId="202" fontId="8" fillId="0" borderId="0" applyFont="0" applyFill="0" applyProtection="0">
      <alignment vertical="center"/>
    </xf>
    <xf numFmtId="9" fontId="8" fillId="0" borderId="0" applyFont="0" applyFill="0" applyBorder="0" applyAlignment="0" applyProtection="0">
      <alignment vertical="center"/>
    </xf>
    <xf numFmtId="0" fontId="8" fillId="0" borderId="0" applyNumberFormat="0" applyFont="0" applyFill="0" applyBorder="0" applyAlignment="0" applyProtection="0">
      <alignment horizontal="left" vertical="center"/>
    </xf>
    <xf numFmtId="15" fontId="8" fillId="0" borderId="0" applyFont="0" applyFill="0" applyBorder="0" applyAlignment="0" applyProtection="0">
      <alignment vertical="center"/>
    </xf>
    <xf numFmtId="0" fontId="72" fillId="0" borderId="16">
      <alignment horizontal="center" vertical="center"/>
    </xf>
    <xf numFmtId="0" fontId="70" fillId="0" borderId="7" applyNumberFormat="0" applyFill="0" applyProtection="0">
      <alignment horizontal="right" vertical="center"/>
    </xf>
    <xf numFmtId="15" fontId="8" fillId="0" borderId="0" applyFont="0" applyFill="0" applyBorder="0" applyAlignment="0" applyProtection="0">
      <alignment vertical="center"/>
    </xf>
    <xf numFmtId="0" fontId="70" fillId="0" borderId="7" applyNumberFormat="0" applyFill="0" applyProtection="0">
      <alignment horizontal="right" vertical="center"/>
    </xf>
    <xf numFmtId="4" fontId="8" fillId="0" borderId="0" applyFont="0" applyFill="0" applyBorder="0" applyAlignment="0" applyProtection="0">
      <alignment vertical="center"/>
    </xf>
    <xf numFmtId="4" fontId="8" fillId="0" borderId="0" applyFont="0" applyFill="0" applyBorder="0" applyAlignment="0" applyProtection="0">
      <alignment vertical="center"/>
    </xf>
    <xf numFmtId="0" fontId="8" fillId="0" borderId="0">
      <alignment vertical="center"/>
    </xf>
    <xf numFmtId="0" fontId="70" fillId="0" borderId="7" applyNumberFormat="0" applyFill="0" applyProtection="0">
      <alignment horizontal="right" vertical="center"/>
    </xf>
    <xf numFmtId="0" fontId="72" fillId="0" borderId="16">
      <alignment horizontal="center" vertical="center"/>
    </xf>
    <xf numFmtId="0" fontId="72" fillId="0" borderId="16">
      <alignment horizontal="center" vertical="center"/>
    </xf>
    <xf numFmtId="0" fontId="72" fillId="0" borderId="16">
      <alignment horizontal="center" vertical="center"/>
    </xf>
    <xf numFmtId="0" fontId="72" fillId="0" borderId="16">
      <alignment horizontal="center" vertical="center"/>
    </xf>
    <xf numFmtId="3" fontId="8" fillId="0" borderId="0" applyFont="0" applyFill="0" applyBorder="0" applyAlignment="0" applyProtection="0">
      <alignment vertical="center"/>
    </xf>
    <xf numFmtId="0" fontId="8" fillId="55" borderId="0" applyNumberFormat="0" applyFont="0" applyBorder="0" applyAlignment="0" applyProtection="0">
      <alignment vertical="center"/>
    </xf>
    <xf numFmtId="0" fontId="96" fillId="38" borderId="25">
      <alignment vertical="center"/>
      <protection locked="0"/>
    </xf>
    <xf numFmtId="0" fontId="113" fillId="0" borderId="0">
      <alignment vertical="center"/>
    </xf>
    <xf numFmtId="0" fontId="96" fillId="38" borderId="25">
      <alignment vertical="center"/>
      <protection locked="0"/>
    </xf>
    <xf numFmtId="0" fontId="96" fillId="38" borderId="25">
      <alignment vertical="center"/>
      <protection locked="0"/>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43" fontId="0"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110" fillId="0" borderId="0" applyNumberForma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pplyProtection="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7" fillId="0" borderId="20"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59" fillId="0" borderId="12"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70" fillId="0" borderId="7" applyNumberFormat="0" applyFill="0" applyProtection="0">
      <alignment horizontal="right" vertical="center"/>
    </xf>
    <xf numFmtId="9" fontId="8" fillId="0" borderId="0" applyFont="0" applyFill="0" applyBorder="0" applyAlignment="0" applyProtection="0">
      <alignment vertical="center"/>
    </xf>
    <xf numFmtId="0" fontId="71" fillId="0" borderId="15"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7" fillId="0" borderId="34"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196" fontId="8" fillId="0" borderId="0" applyFont="0" applyFill="0" applyBorder="0" applyAlignment="0" applyProtection="0">
      <alignment vertical="center"/>
    </xf>
    <xf numFmtId="0" fontId="70" fillId="0" borderId="7" applyNumberFormat="0" applyFill="0" applyProtection="0">
      <alignment horizontal="right" vertical="center"/>
    </xf>
    <xf numFmtId="0" fontId="70" fillId="0" borderId="7" applyNumberFormat="0" applyFill="0" applyProtection="0">
      <alignment horizontal="righ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59" fillId="0" borderId="12" applyNumberFormat="0" applyFill="0" applyAlignment="0" applyProtection="0">
      <alignment vertical="center"/>
    </xf>
    <xf numFmtId="0" fontId="79" fillId="0" borderId="17"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6" fillId="0" borderId="9" applyNumberFormat="0" applyFill="0" applyAlignment="0" applyProtection="0">
      <alignment vertical="center"/>
    </xf>
    <xf numFmtId="0" fontId="69" fillId="19" borderId="0" applyNumberFormat="0" applyBorder="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117" fillId="0" borderId="34" applyNumberFormat="0" applyFill="0" applyAlignment="0" applyProtection="0">
      <alignment vertical="center"/>
    </xf>
    <xf numFmtId="0" fontId="69" fillId="19" borderId="0" applyNumberFormat="0" applyBorder="0" applyAlignment="0" applyProtection="0">
      <alignment vertical="center"/>
    </xf>
    <xf numFmtId="0" fontId="56" fillId="0" borderId="9" applyNumberFormat="0" applyFill="0" applyAlignment="0" applyProtection="0">
      <alignment vertical="center"/>
    </xf>
    <xf numFmtId="0" fontId="69" fillId="19" borderId="0" applyNumberFormat="0" applyBorder="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0" fontId="56" fillId="0" borderId="9" applyNumberFormat="0" applyFill="0" applyAlignment="0" applyProtection="0">
      <alignment vertical="center"/>
    </xf>
    <xf numFmtId="1" fontId="70" fillId="0" borderId="13" applyFill="0" applyProtection="0">
      <alignment horizontal="center" vertical="center"/>
    </xf>
    <xf numFmtId="0" fontId="117" fillId="0" borderId="0" applyNumberFormat="0" applyFill="0" applyBorder="0" applyAlignment="0" applyProtection="0">
      <alignment vertical="center"/>
    </xf>
    <xf numFmtId="187" fontId="0" fillId="0" borderId="0" applyFont="0" applyFill="0" applyBorder="0" applyAlignment="0" applyProtection="0">
      <alignment vertical="center"/>
    </xf>
    <xf numFmtId="0" fontId="117" fillId="0" borderId="0" applyNumberFormat="0" applyFill="0" applyBorder="0" applyAlignment="0" applyProtection="0">
      <alignment vertical="center"/>
    </xf>
    <xf numFmtId="187" fontId="0" fillId="0" borderId="0" applyFont="0" applyFill="0" applyBorder="0" applyAlignment="0" applyProtection="0">
      <alignment vertical="center"/>
    </xf>
    <xf numFmtId="0" fontId="56" fillId="0" borderId="0" applyNumberFormat="0" applyFill="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43" fontId="0" fillId="0" borderId="0" applyFon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0" fillId="0" borderId="0">
      <alignment vertical="center"/>
    </xf>
    <xf numFmtId="0" fontId="110" fillId="0" borderId="0" applyNumberFormat="0" applyFill="0" applyBorder="0" applyAlignment="0" applyProtection="0">
      <alignment vertical="center"/>
    </xf>
    <xf numFmtId="0" fontId="0" fillId="0" borderId="0">
      <alignment vertical="center"/>
    </xf>
    <xf numFmtId="0" fontId="111" fillId="9" borderId="32" applyNumberFormat="0" applyAlignment="0" applyProtection="0">
      <alignment vertical="center"/>
    </xf>
    <xf numFmtId="0" fontId="110" fillId="0" borderId="0" applyNumberFormat="0" applyFill="0" applyBorder="0" applyAlignment="0" applyProtection="0">
      <alignment vertical="center"/>
    </xf>
    <xf numFmtId="0" fontId="65" fillId="0" borderId="7" applyNumberFormat="0" applyFill="0" applyProtection="0">
      <alignment horizontal="center" vertical="center"/>
    </xf>
    <xf numFmtId="0" fontId="65" fillId="0" borderId="7" applyNumberFormat="0" applyFill="0" applyProtection="0">
      <alignment horizontal="center" vertical="center"/>
    </xf>
    <xf numFmtId="0" fontId="65" fillId="0" borderId="7" applyNumberFormat="0" applyFill="0" applyProtection="0">
      <alignment horizontal="center" vertical="center"/>
    </xf>
    <xf numFmtId="0" fontId="65" fillId="0" borderId="7" applyNumberFormat="0" applyFill="0" applyProtection="0">
      <alignment horizontal="center" vertical="center"/>
    </xf>
    <xf numFmtId="0" fontId="65" fillId="0" borderId="7" applyNumberFormat="0" applyFill="0" applyProtection="0">
      <alignment horizontal="center" vertical="center"/>
    </xf>
    <xf numFmtId="0" fontId="86" fillId="24" borderId="0" applyNumberFormat="0" applyBorder="0" applyAlignment="0" applyProtection="0">
      <alignment vertical="center"/>
    </xf>
    <xf numFmtId="0" fontId="65" fillId="0" borderId="7" applyNumberFormat="0" applyFill="0" applyProtection="0">
      <alignment horizontal="center" vertical="center"/>
    </xf>
    <xf numFmtId="0" fontId="65" fillId="0" borderId="7" applyNumberFormat="0" applyFill="0" applyProtection="0">
      <alignment horizontal="center" vertical="center"/>
    </xf>
    <xf numFmtId="0" fontId="65" fillId="0" borderId="7" applyNumberFormat="0" applyFill="0" applyProtection="0">
      <alignment horizontal="center"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64" fillId="0" borderId="13" applyNumberFormat="0" applyFill="0" applyProtection="0">
      <alignment horizontal="center" vertical="center"/>
    </xf>
    <xf numFmtId="0" fontId="64" fillId="0" borderId="13" applyNumberFormat="0" applyFill="0" applyProtection="0">
      <alignment horizontal="center" vertical="center"/>
    </xf>
    <xf numFmtId="0" fontId="64" fillId="0" borderId="13" applyNumberFormat="0" applyFill="0" applyProtection="0">
      <alignment horizontal="center" vertical="center"/>
    </xf>
    <xf numFmtId="0" fontId="64" fillId="0" borderId="13" applyNumberFormat="0" applyFill="0" applyProtection="0">
      <alignment horizontal="center" vertical="center"/>
    </xf>
    <xf numFmtId="0" fontId="64" fillId="0" borderId="13" applyNumberFormat="0" applyFill="0" applyProtection="0">
      <alignment horizontal="center" vertical="center"/>
    </xf>
    <xf numFmtId="0" fontId="64" fillId="0" borderId="13" applyNumberFormat="0" applyFill="0" applyProtection="0">
      <alignment horizontal="center" vertical="center"/>
    </xf>
    <xf numFmtId="0" fontId="64" fillId="0" borderId="13" applyNumberFormat="0" applyFill="0" applyProtection="0">
      <alignment horizontal="center" vertical="center"/>
    </xf>
    <xf numFmtId="0" fontId="86" fillId="24" borderId="0" applyNumberFormat="0" applyBorder="0" applyAlignment="0" applyProtection="0">
      <alignment vertical="center"/>
    </xf>
    <xf numFmtId="0" fontId="107" fillId="0" borderId="0" applyNumberFormat="0" applyFill="0" applyBorder="0" applyAlignment="0" applyProtection="0">
      <alignment vertical="center"/>
    </xf>
    <xf numFmtId="0" fontId="86" fillId="24" borderId="0" applyNumberFormat="0" applyBorder="0" applyAlignment="0" applyProtection="0">
      <alignment vertical="center"/>
    </xf>
    <xf numFmtId="0" fontId="107" fillId="0" borderId="0" applyNumberFormat="0" applyFill="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107" fillId="0" borderId="0" applyNumberFormat="0" applyFill="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107" fillId="0" borderId="0" applyNumberFormat="0" applyFill="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107" fillId="0" borderId="0" applyNumberFormat="0" applyFill="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86" fillId="24" borderId="0" applyNumberFormat="0" applyBorder="0" applyAlignment="0" applyProtection="0">
      <alignment vertical="center"/>
    </xf>
    <xf numFmtId="0" fontId="120" fillId="57" borderId="0" applyNumberFormat="0" applyBorder="0" applyAlignment="0" applyProtection="0">
      <alignment vertical="center"/>
    </xf>
    <xf numFmtId="0" fontId="86" fillId="24" borderId="0" applyNumberFormat="0" applyBorder="0" applyAlignment="0" applyProtection="0">
      <alignment vertical="center"/>
    </xf>
    <xf numFmtId="0" fontId="120" fillId="57" borderId="0" applyNumberFormat="0" applyBorder="0" applyAlignment="0" applyProtection="0">
      <alignment vertical="center"/>
    </xf>
    <xf numFmtId="0" fontId="120" fillId="57" borderId="0" applyNumberFormat="0" applyBorder="0" applyAlignment="0" applyProtection="0">
      <alignment vertical="center"/>
    </xf>
    <xf numFmtId="0" fontId="120"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120" fillId="24" borderId="0" applyNumberFormat="0" applyBorder="0" applyAlignment="0" applyProtection="0">
      <alignment vertical="center"/>
    </xf>
    <xf numFmtId="0" fontId="120" fillId="24" borderId="0" applyNumberFormat="0" applyBorder="0" applyAlignment="0" applyProtection="0">
      <alignment vertical="center"/>
    </xf>
    <xf numFmtId="0" fontId="120" fillId="24" borderId="0" applyNumberFormat="0" applyBorder="0" applyAlignment="0" applyProtection="0">
      <alignment vertical="center"/>
    </xf>
    <xf numFmtId="0" fontId="120" fillId="24" borderId="0" applyNumberFormat="0" applyBorder="0" applyAlignment="0" applyProtection="0">
      <alignment vertical="center"/>
    </xf>
    <xf numFmtId="0" fontId="120" fillId="24" borderId="0" applyNumberFormat="0" applyBorder="0" applyAlignment="0" applyProtection="0">
      <alignment vertical="center"/>
    </xf>
    <xf numFmtId="0" fontId="0" fillId="0" borderId="0">
      <alignment vertical="center"/>
    </xf>
    <xf numFmtId="0" fontId="120" fillId="24" borderId="0" applyNumberFormat="0" applyBorder="0" applyAlignment="0" applyProtection="0">
      <alignment vertical="center"/>
    </xf>
    <xf numFmtId="0" fontId="120" fillId="24" borderId="0" applyNumberFormat="0" applyBorder="0" applyAlignment="0" applyProtection="0">
      <alignment vertical="center"/>
    </xf>
    <xf numFmtId="0" fontId="105" fillId="58" borderId="0" applyNumberFormat="0" applyBorder="0" applyAlignment="0" applyProtection="0">
      <alignment vertical="center"/>
    </xf>
    <xf numFmtId="0" fontId="120" fillId="24" borderId="0" applyNumberFormat="0" applyBorder="0" applyAlignment="0" applyProtection="0">
      <alignment vertical="center"/>
    </xf>
    <xf numFmtId="0" fontId="80" fillId="24"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5" fillId="0" borderId="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8" fillId="0" borderId="11"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1" fillId="0" borderId="35" applyNumberFormat="0" applyFill="0" applyAlignment="0" applyProtection="0">
      <alignment vertical="center"/>
    </xf>
    <xf numFmtId="0" fontId="8" fillId="0" borderId="0">
      <alignment vertical="center"/>
    </xf>
    <xf numFmtId="0" fontId="69" fillId="19" borderId="0" applyNumberFormat="0" applyBorder="0" applyAlignment="0" applyProtection="0">
      <alignment vertical="center"/>
    </xf>
    <xf numFmtId="0" fontId="8" fillId="0" borderId="0">
      <alignment vertical="center"/>
    </xf>
    <xf numFmtId="0" fontId="69" fillId="19" borderId="0" applyNumberFormat="0" applyBorder="0" applyAlignment="0" applyProtection="0">
      <alignment vertical="center"/>
    </xf>
    <xf numFmtId="0" fontId="8" fillId="0" borderId="0">
      <alignment vertical="center"/>
    </xf>
    <xf numFmtId="0" fontId="69" fillId="19" borderId="0" applyNumberFormat="0" applyBorder="0" applyAlignment="0" applyProtection="0">
      <alignment vertical="center"/>
    </xf>
    <xf numFmtId="0" fontId="8" fillId="0" borderId="0">
      <alignment vertical="center"/>
    </xf>
    <xf numFmtId="0" fontId="8" fillId="0" borderId="0">
      <alignment vertical="center"/>
    </xf>
    <xf numFmtId="0" fontId="69" fillId="19"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108" fillId="20" borderId="31" applyNumberFormat="0" applyAlignment="0" applyProtection="0">
      <alignment vertical="center"/>
    </xf>
    <xf numFmtId="0" fontId="0" fillId="0" borderId="0">
      <alignment vertical="center"/>
    </xf>
    <xf numFmtId="0" fontId="8" fillId="0" borderId="0">
      <alignment vertical="center"/>
    </xf>
    <xf numFmtId="0" fontId="0" fillId="0" borderId="0">
      <alignment vertical="center"/>
    </xf>
    <xf numFmtId="0" fontId="0" fillId="14" borderId="30" applyNumberFormat="0" applyFont="0" applyAlignment="0" applyProtection="0">
      <alignment vertical="center"/>
    </xf>
    <xf numFmtId="0" fontId="8" fillId="0" borderId="0">
      <alignment vertical="center"/>
    </xf>
    <xf numFmtId="0" fontId="0" fillId="14" borderId="30"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14" borderId="30" applyNumberFormat="0" applyFont="0" applyAlignment="0" applyProtection="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0" fillId="0" borderId="0">
      <alignment vertical="center"/>
    </xf>
    <xf numFmtId="0" fontId="0" fillId="14" borderId="30"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4" fillId="64" borderId="0" applyNumberFormat="0" applyBorder="0" applyAlignment="0" applyProtection="0">
      <alignment vertical="center"/>
    </xf>
    <xf numFmtId="0" fontId="8" fillId="0" borderId="0">
      <alignment vertical="center"/>
    </xf>
    <xf numFmtId="0" fontId="54" fillId="6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1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4" fillId="5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6" fillId="6" borderId="29"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8" fillId="20" borderId="31" applyNumberFormat="0" applyAlignment="0" applyProtection="0">
      <alignment vertical="center"/>
    </xf>
    <xf numFmtId="0" fontId="8" fillId="0" borderId="0">
      <alignment vertical="center"/>
    </xf>
    <xf numFmtId="0" fontId="8" fillId="0" borderId="0">
      <alignment vertical="center"/>
    </xf>
    <xf numFmtId="0" fontId="108" fillId="20" borderId="31" applyNumberFormat="0" applyAlignment="0" applyProtection="0">
      <alignment vertical="center"/>
    </xf>
    <xf numFmtId="0" fontId="106" fillId="6" borderId="29"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111" fillId="9" borderId="32" applyNumberFormat="0" applyAlignment="0" applyProtection="0">
      <alignment vertical="center"/>
    </xf>
    <xf numFmtId="0" fontId="8" fillId="0" borderId="0">
      <alignment vertical="center"/>
    </xf>
    <xf numFmtId="0" fontId="111" fillId="9" borderId="32" applyNumberFormat="0" applyAlignment="0" applyProtection="0">
      <alignment vertical="center"/>
    </xf>
    <xf numFmtId="0" fontId="8" fillId="0" borderId="0">
      <alignment vertical="center"/>
    </xf>
    <xf numFmtId="0" fontId="111" fillId="9" borderId="32" applyNumberFormat="0" applyAlignment="0" applyProtection="0">
      <alignment vertical="center"/>
    </xf>
    <xf numFmtId="0" fontId="8" fillId="0" borderId="0">
      <alignment vertical="center"/>
    </xf>
    <xf numFmtId="0" fontId="111" fillId="9" borderId="32" applyNumberFormat="0" applyAlignment="0" applyProtection="0">
      <alignment vertical="center"/>
    </xf>
    <xf numFmtId="0" fontId="8" fillId="0" borderId="0">
      <alignment vertical="center"/>
    </xf>
    <xf numFmtId="0" fontId="111" fillId="9" borderId="32" applyNumberFormat="0" applyAlignment="0" applyProtection="0">
      <alignment vertical="center"/>
    </xf>
    <xf numFmtId="0" fontId="8" fillId="0" borderId="0">
      <alignment vertical="center"/>
    </xf>
    <xf numFmtId="0" fontId="8" fillId="0" borderId="0">
      <alignment vertical="center"/>
    </xf>
    <xf numFmtId="0" fontId="102" fillId="19" borderId="0" applyNumberFormat="0" applyBorder="0" applyAlignment="0" applyProtection="0">
      <alignment vertical="center"/>
    </xf>
    <xf numFmtId="0" fontId="111" fillId="9" borderId="3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106" fillId="6" borderId="29" applyNumberFormat="0" applyAlignment="0" applyProtection="0">
      <alignment vertical="center"/>
    </xf>
    <xf numFmtId="0" fontId="8" fillId="0" borderId="0">
      <alignment vertical="center"/>
    </xf>
    <xf numFmtId="0" fontId="106" fillId="6" borderId="29" applyNumberFormat="0" applyAlignment="0" applyProtection="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0" fillId="0" borderId="0">
      <alignment vertical="center"/>
    </xf>
    <xf numFmtId="0" fontId="8" fillId="0" borderId="0">
      <alignment vertical="center"/>
    </xf>
    <xf numFmtId="0" fontId="8" fillId="0" borderId="0">
      <alignment vertical="center"/>
    </xf>
    <xf numFmtId="0" fontId="8" fillId="0" borderId="0">
      <alignment vertical="center"/>
    </xf>
    <xf numFmtId="0" fontId="106" fillId="6" borderId="29" applyNumberFormat="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121" fillId="0" borderId="35" applyNumberFormat="0" applyFill="0" applyAlignment="0" applyProtection="0">
      <alignment vertical="center"/>
    </xf>
    <xf numFmtId="0" fontId="0" fillId="0" borderId="0">
      <alignment vertical="center"/>
    </xf>
    <xf numFmtId="0" fontId="0" fillId="0" borderId="0">
      <alignment vertical="center"/>
    </xf>
    <xf numFmtId="0" fontId="121" fillId="0" borderId="35"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21" fillId="0" borderId="35" applyNumberFormat="0" applyFill="0" applyAlignment="0" applyProtection="0">
      <alignment vertical="center"/>
    </xf>
    <xf numFmtId="0" fontId="0" fillId="0" borderId="0">
      <alignment vertical="center"/>
    </xf>
    <xf numFmtId="0" fontId="0" fillId="0" borderId="0">
      <alignment vertical="center"/>
    </xf>
    <xf numFmtId="0" fontId="121" fillId="0" borderId="35" applyNumberFormat="0" applyFill="0" applyAlignment="0" applyProtection="0">
      <alignment vertical="center"/>
    </xf>
    <xf numFmtId="0" fontId="0" fillId="0" borderId="0">
      <alignment vertical="center"/>
    </xf>
    <xf numFmtId="0" fontId="0" fillId="0" borderId="0">
      <alignment vertical="center"/>
    </xf>
    <xf numFmtId="0" fontId="121" fillId="0" borderId="35" applyNumberFormat="0" applyFill="0" applyAlignment="0" applyProtection="0">
      <alignment vertical="center"/>
    </xf>
    <xf numFmtId="0" fontId="0" fillId="0" borderId="0">
      <alignment vertical="center"/>
    </xf>
    <xf numFmtId="0" fontId="0" fillId="0" borderId="0">
      <alignment vertical="center"/>
    </xf>
    <xf numFmtId="0" fontId="121" fillId="0" borderId="35"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pplyAlignment="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104" fillId="0" borderId="1">
      <alignment horizontal="left" vertical="center"/>
    </xf>
    <xf numFmtId="0" fontId="104" fillId="0" borderId="1">
      <alignment horizontal="left" vertical="center"/>
    </xf>
    <xf numFmtId="0" fontId="0" fillId="14" borderId="30" applyNumberFormat="0" applyFont="0" applyAlignment="0" applyProtection="0">
      <alignment vertical="center"/>
    </xf>
    <xf numFmtId="0" fontId="104" fillId="0" borderId="1">
      <alignment horizontal="left" vertical="center"/>
    </xf>
    <xf numFmtId="0" fontId="104" fillId="0" borderId="1">
      <alignment horizontal="left" vertical="center"/>
    </xf>
    <xf numFmtId="0" fontId="0" fillId="14" borderId="30" applyNumberFormat="0" applyFont="0" applyAlignment="0" applyProtection="0">
      <alignment vertical="center"/>
    </xf>
    <xf numFmtId="0" fontId="104" fillId="0" borderId="1">
      <alignment horizontal="left" vertical="center"/>
    </xf>
    <xf numFmtId="0" fontId="104" fillId="0" borderId="1">
      <alignment horizontal="left" vertical="center"/>
    </xf>
    <xf numFmtId="0" fontId="104"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9" fillId="6" borderId="32" applyNumberFormat="0" applyAlignment="0" applyProtection="0">
      <alignment vertical="center"/>
    </xf>
    <xf numFmtId="0" fontId="8" fillId="0" borderId="0">
      <alignment vertical="center"/>
    </xf>
    <xf numFmtId="1" fontId="70" fillId="0" borderId="13" applyFill="0" applyProtection="0">
      <alignment horizontal="center" vertical="center"/>
    </xf>
    <xf numFmtId="0" fontId="8" fillId="0" borderId="0">
      <alignment vertical="center"/>
    </xf>
    <xf numFmtId="0" fontId="109" fillId="6" borderId="32" applyNumberFormat="0" applyAlignment="0" applyProtection="0">
      <alignment vertical="center"/>
    </xf>
    <xf numFmtId="0" fontId="8" fillId="0" borderId="0">
      <alignment vertical="center"/>
    </xf>
    <xf numFmtId="0" fontId="8" fillId="0" borderId="0">
      <alignment vertical="center"/>
    </xf>
    <xf numFmtId="0" fontId="109" fillId="6" borderId="32" applyNumberFormat="0" applyAlignment="0" applyProtection="0">
      <alignment vertical="center"/>
    </xf>
    <xf numFmtId="0" fontId="9" fillId="0" borderId="0">
      <alignment vertical="center"/>
    </xf>
    <xf numFmtId="0" fontId="9" fillId="0" borderId="0">
      <alignment vertical="center"/>
    </xf>
    <xf numFmtId="0" fontId="109" fillId="6" borderId="32" applyNumberFormat="0" applyAlignment="0" applyProtection="0">
      <alignment vertical="center"/>
    </xf>
    <xf numFmtId="0" fontId="8" fillId="0" borderId="0">
      <alignment vertical="center"/>
    </xf>
    <xf numFmtId="41" fontId="0" fillId="0" borderId="0" applyFont="0" applyFill="0" applyBorder="0" applyAlignment="0" applyProtection="0">
      <alignment vertical="center"/>
    </xf>
    <xf numFmtId="0" fontId="103"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102" fillId="13" borderId="0" applyNumberFormat="0" applyBorder="0" applyAlignment="0" applyProtection="0">
      <alignment vertical="center"/>
    </xf>
    <xf numFmtId="0" fontId="102" fillId="13" borderId="0" applyNumberFormat="0" applyBorder="0" applyAlignment="0" applyProtection="0">
      <alignment vertical="center"/>
    </xf>
    <xf numFmtId="0" fontId="102" fillId="13" borderId="0" applyNumberFormat="0" applyBorder="0" applyAlignment="0" applyProtection="0">
      <alignment vertical="center"/>
    </xf>
    <xf numFmtId="0" fontId="102"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107" fillId="0" borderId="0" applyNumberFormat="0" applyFill="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107" fillId="0" borderId="0" applyNumberFormat="0" applyFill="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102" fillId="19" borderId="0" applyNumberFormat="0" applyBorder="0" applyAlignment="0" applyProtection="0">
      <alignment vertical="center"/>
    </xf>
    <xf numFmtId="0" fontId="102" fillId="19" borderId="0" applyNumberFormat="0" applyBorder="0" applyAlignment="0" applyProtection="0">
      <alignment vertical="center"/>
    </xf>
    <xf numFmtId="0" fontId="102" fillId="19" borderId="0" applyNumberFormat="0" applyBorder="0" applyAlignment="0" applyProtection="0">
      <alignment vertical="center"/>
    </xf>
    <xf numFmtId="0" fontId="102" fillId="19" borderId="0" applyNumberFormat="0" applyBorder="0" applyAlignment="0" applyProtection="0">
      <alignment vertical="center"/>
    </xf>
    <xf numFmtId="0" fontId="102" fillId="19" borderId="0" applyNumberFormat="0" applyBorder="0" applyAlignment="0" applyProtection="0">
      <alignment vertical="center"/>
    </xf>
    <xf numFmtId="0" fontId="70" fillId="0" borderId="7" applyNumberFormat="0" applyFill="0" applyProtection="0">
      <alignment horizontal="left" vertical="center"/>
    </xf>
    <xf numFmtId="0" fontId="102" fillId="19" borderId="0" applyNumberFormat="0" applyBorder="0" applyAlignment="0" applyProtection="0">
      <alignment vertical="center"/>
    </xf>
    <xf numFmtId="0" fontId="102" fillId="19" borderId="0" applyNumberFormat="0" applyBorder="0" applyAlignment="0" applyProtection="0">
      <alignment vertical="center"/>
    </xf>
    <xf numFmtId="0" fontId="102" fillId="19"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69" fillId="13" borderId="0" applyNumberFormat="0" applyBorder="0" applyAlignment="0" applyProtection="0">
      <alignment vertical="center"/>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9" applyNumberFormat="0" applyFill="0" applyAlignment="0" applyProtection="0">
      <alignment vertical="center"/>
    </xf>
    <xf numFmtId="0" fontId="82" fillId="0" borderId="0" applyNumberFormat="0" applyFill="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9"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82" fillId="0" borderId="0" applyNumberFormat="0" applyFill="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82" fillId="0" borderId="0" applyNumberFormat="0" applyFill="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4" fontId="0" fillId="0" borderId="0" applyFont="0" applyFill="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9" fillId="6" borderId="32"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8" fillId="20" borderId="31" applyNumberFormat="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121" fillId="0" borderId="35" applyNumberFormat="0" applyFill="0" applyAlignment="0" applyProtection="0">
      <alignment vertical="center"/>
    </xf>
    <xf numFmtId="0" fontId="85" fillId="0" borderId="0">
      <alignment vertical="center"/>
    </xf>
    <xf numFmtId="177" fontId="0" fillId="0" borderId="0" applyFont="0" applyFill="0" applyBorder="0" applyAlignment="0" applyProtection="0">
      <alignment vertical="center"/>
    </xf>
    <xf numFmtId="0" fontId="111" fillId="9" borderId="32"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87" fontId="0" fillId="0" borderId="0" applyFont="0" applyFill="0" applyBorder="0" applyAlignment="0" applyProtection="0">
      <alignment vertical="center"/>
    </xf>
    <xf numFmtId="43" fontId="0" fillId="0" borderId="0" applyFont="0" applyFill="0" applyBorder="0" applyAlignment="0" applyProtection="0">
      <alignment vertical="center"/>
    </xf>
    <xf numFmtId="187"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61" borderId="0" applyNumberFormat="0" applyBorder="0" applyAlignment="0" applyProtection="0">
      <alignment vertical="center"/>
    </xf>
    <xf numFmtId="0" fontId="53" fillId="65" borderId="0" applyNumberFormat="0" applyBorder="0" applyAlignment="0" applyProtection="0">
      <alignment vertical="center"/>
    </xf>
    <xf numFmtId="0" fontId="53" fillId="65" borderId="0" applyNumberFormat="0" applyBorder="0" applyAlignment="0" applyProtection="0">
      <alignment vertical="center"/>
    </xf>
    <xf numFmtId="0" fontId="54" fillId="59" borderId="0" applyNumberFormat="0" applyBorder="0" applyAlignment="0" applyProtection="0">
      <alignment vertical="center"/>
    </xf>
    <xf numFmtId="0" fontId="54" fillId="59" borderId="0" applyNumberFormat="0" applyBorder="0" applyAlignment="0" applyProtection="0">
      <alignment vertical="center"/>
    </xf>
    <xf numFmtId="0" fontId="54" fillId="59" borderId="0" applyNumberFormat="0" applyBorder="0" applyAlignment="0" applyProtection="0">
      <alignment vertical="center"/>
    </xf>
    <xf numFmtId="0" fontId="54" fillId="66" borderId="0" applyNumberFormat="0" applyBorder="0" applyAlignment="0" applyProtection="0">
      <alignment vertical="center"/>
    </xf>
    <xf numFmtId="0" fontId="54" fillId="6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15"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67" borderId="0" applyNumberFormat="0" applyBorder="0" applyAlignment="0" applyProtection="0">
      <alignment vertical="center"/>
    </xf>
    <xf numFmtId="0" fontId="54" fillId="67" borderId="0" applyNumberFormat="0" applyBorder="0" applyAlignment="0" applyProtection="0">
      <alignment vertical="center"/>
    </xf>
    <xf numFmtId="0" fontId="54" fillId="67" borderId="0" applyNumberFormat="0" applyBorder="0" applyAlignment="0" applyProtection="0">
      <alignment vertical="center"/>
    </xf>
    <xf numFmtId="0" fontId="54" fillId="67" borderId="0" applyNumberFormat="0" applyBorder="0" applyAlignment="0" applyProtection="0">
      <alignment vertical="center"/>
    </xf>
    <xf numFmtId="0" fontId="54" fillId="60" borderId="0" applyNumberFormat="0" applyBorder="0" applyAlignment="0" applyProtection="0">
      <alignment vertical="center"/>
    </xf>
    <xf numFmtId="0" fontId="54" fillId="60" borderId="0" applyNumberFormat="0" applyBorder="0" applyAlignment="0" applyProtection="0">
      <alignment vertical="center"/>
    </xf>
    <xf numFmtId="0" fontId="54" fillId="10"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68" borderId="0" applyNumberFormat="0" applyBorder="0" applyAlignment="0" applyProtection="0">
      <alignment vertical="center"/>
    </xf>
    <xf numFmtId="0" fontId="54" fillId="68" borderId="0" applyNumberFormat="0" applyBorder="0" applyAlignment="0" applyProtection="0">
      <alignment vertical="center"/>
    </xf>
    <xf numFmtId="179" fontId="70" fillId="0" borderId="13" applyFill="0" applyProtection="0">
      <alignment horizontal="right" vertical="center"/>
    </xf>
    <xf numFmtId="179" fontId="70" fillId="0" borderId="13" applyFill="0" applyProtection="0">
      <alignment horizontal="right" vertical="center"/>
    </xf>
    <xf numFmtId="179" fontId="70" fillId="0" borderId="13" applyFill="0" applyProtection="0">
      <alignment horizontal="right" vertical="center"/>
    </xf>
    <xf numFmtId="179" fontId="70" fillId="0" borderId="13" applyFill="0" applyProtection="0">
      <alignment horizontal="right" vertical="center"/>
    </xf>
    <xf numFmtId="179" fontId="70" fillId="0" borderId="13" applyFill="0" applyProtection="0">
      <alignment horizontal="right" vertical="center"/>
    </xf>
    <xf numFmtId="179" fontId="70" fillId="0" borderId="13" applyFill="0" applyProtection="0">
      <alignment horizontal="right" vertical="center"/>
    </xf>
    <xf numFmtId="179" fontId="70" fillId="0" borderId="13" applyFill="0" applyProtection="0">
      <alignment horizontal="right" vertical="center"/>
    </xf>
    <xf numFmtId="0" fontId="70" fillId="0" borderId="7" applyNumberFormat="0" applyFill="0" applyProtection="0">
      <alignment horizontal="left" vertical="center"/>
    </xf>
    <xf numFmtId="0" fontId="70" fillId="0" borderId="7" applyNumberFormat="0" applyFill="0" applyProtection="0">
      <alignment horizontal="left" vertical="center"/>
    </xf>
    <xf numFmtId="0" fontId="70" fillId="0" borderId="7" applyNumberFormat="0" applyFill="0" applyProtection="0">
      <alignment horizontal="left" vertical="center"/>
    </xf>
    <xf numFmtId="0" fontId="70" fillId="0" borderId="7" applyNumberFormat="0" applyFill="0" applyProtection="0">
      <alignment horizontal="left" vertical="center"/>
    </xf>
    <xf numFmtId="0" fontId="70" fillId="0" borderId="7" applyNumberFormat="0" applyFill="0" applyProtection="0">
      <alignment horizontal="left" vertical="center"/>
    </xf>
    <xf numFmtId="0" fontId="70" fillId="0" borderId="7" applyNumberFormat="0" applyFill="0" applyProtection="0">
      <alignment horizontal="lef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5" fillId="58" borderId="0" applyNumberFormat="0" applyBorder="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06" fillId="6" borderId="29" applyNumberFormat="0" applyAlignment="0" applyProtection="0">
      <alignment vertical="center"/>
    </xf>
    <xf numFmtId="0" fontId="111" fillId="9" borderId="32" applyNumberFormat="0" applyAlignment="0" applyProtection="0">
      <alignment vertical="center"/>
    </xf>
    <xf numFmtId="0" fontId="111" fillId="9" borderId="32" applyNumberFormat="0" applyAlignment="0" applyProtection="0">
      <alignment vertical="center"/>
    </xf>
    <xf numFmtId="0" fontId="111" fillId="9" borderId="32" applyNumberFormat="0" applyAlignment="0" applyProtection="0">
      <alignment vertical="center"/>
    </xf>
    <xf numFmtId="0" fontId="111" fillId="9" borderId="32" applyNumberFormat="0" applyAlignment="0" applyProtection="0">
      <alignment vertical="center"/>
    </xf>
    <xf numFmtId="0" fontId="111" fillId="9" borderId="32" applyNumberFormat="0" applyAlignment="0" applyProtection="0">
      <alignment vertical="center"/>
    </xf>
    <xf numFmtId="0" fontId="111" fillId="9" borderId="32" applyNumberFormat="0" applyAlignment="0" applyProtection="0">
      <alignment vertical="center"/>
    </xf>
    <xf numFmtId="0" fontId="111" fillId="9" borderId="32" applyNumberFormat="0" applyAlignment="0" applyProtection="0">
      <alignment vertical="center"/>
    </xf>
    <xf numFmtId="0" fontId="111" fillId="9" borderId="32" applyNumberFormat="0" applyAlignment="0" applyProtection="0">
      <alignment vertical="center"/>
    </xf>
    <xf numFmtId="0" fontId="111" fillId="9" borderId="32" applyNumberFormat="0" applyAlignment="0" applyProtection="0">
      <alignment vertical="center"/>
    </xf>
    <xf numFmtId="0" fontId="111" fillId="9" borderId="32" applyNumberFormat="0" applyAlignment="0" applyProtection="0">
      <alignment vertical="center"/>
    </xf>
    <xf numFmtId="0" fontId="111" fillId="9" borderId="32" applyNumberFormat="0" applyAlignment="0" applyProtection="0">
      <alignment vertical="center"/>
    </xf>
    <xf numFmtId="0" fontId="111" fillId="9" borderId="32" applyNumberFormat="0" applyAlignment="0" applyProtection="0">
      <alignment vertical="center"/>
    </xf>
    <xf numFmtId="1" fontId="70" fillId="0" borderId="13" applyFill="0" applyProtection="0">
      <alignment horizontal="center" vertical="center"/>
    </xf>
    <xf numFmtId="1" fontId="70" fillId="0" borderId="13" applyFill="0" applyProtection="0">
      <alignment horizontal="center" vertical="center"/>
    </xf>
    <xf numFmtId="1" fontId="70" fillId="0" borderId="13" applyFill="0" applyProtection="0">
      <alignment horizontal="center" vertical="center"/>
    </xf>
    <xf numFmtId="1" fontId="70" fillId="0" borderId="13" applyFill="0" applyProtection="0">
      <alignment horizontal="center" vertical="center"/>
    </xf>
    <xf numFmtId="1" fontId="70" fillId="0" borderId="13" applyFill="0" applyProtection="0">
      <alignment horizontal="center" vertical="center"/>
    </xf>
    <xf numFmtId="0" fontId="126" fillId="0" borderId="0">
      <alignment vertical="center"/>
    </xf>
    <xf numFmtId="0" fontId="84"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xf numFmtId="0" fontId="0" fillId="14" borderId="30" applyNumberFormat="0" applyFont="0" applyAlignment="0" applyProtection="0">
      <alignment vertical="center"/>
    </xf>
  </cellStyleXfs>
  <cellXfs count="470">
    <xf numFmtId="0" fontId="0" fillId="0" borderId="0" xfId="0" applyAlignment="1"/>
    <xf numFmtId="0" fontId="1" fillId="0" borderId="0" xfId="0" applyFont="1" applyFill="1" applyBorder="1" applyAlignment="1">
      <alignment vertical="center"/>
    </xf>
    <xf numFmtId="0" fontId="2" fillId="0" borderId="0" xfId="1012" applyFont="1" applyFill="1" applyBorder="1" applyAlignment="1">
      <alignment horizontal="center" vertical="center"/>
    </xf>
    <xf numFmtId="0" fontId="3" fillId="0" borderId="1" xfId="1012"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2" applyFont="1" applyFill="1" applyBorder="1" applyAlignment="1">
      <alignment horizontal="center" vertical="center"/>
    </xf>
    <xf numFmtId="0" fontId="6"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7" fillId="2" borderId="0" xfId="225"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225" applyFont="1" applyFill="1" applyBorder="1" applyAlignment="1">
      <alignment horizontal="center" vertical="center"/>
    </xf>
    <xf numFmtId="0" fontId="10" fillId="0" borderId="0" xfId="225" applyNumberFormat="1" applyFont="1" applyFill="1" applyBorder="1" applyAlignment="1" applyProtection="1">
      <alignment horizontal="center" vertical="center"/>
    </xf>
    <xf numFmtId="0" fontId="0" fillId="0" borderId="0" xfId="225" applyNumberFormat="1" applyFont="1" applyFill="1" applyBorder="1" applyAlignment="1" applyProtection="1">
      <alignment horizontal="center" vertical="center"/>
    </xf>
    <xf numFmtId="0" fontId="11" fillId="2" borderId="1" xfId="898" applyFont="1" applyFill="1" applyBorder="1" applyAlignment="1">
      <alignment horizontal="center" vertical="center" wrapText="1"/>
    </xf>
    <xf numFmtId="0" fontId="12" fillId="0" borderId="1" xfId="898" applyFont="1" applyFill="1" applyBorder="1" applyAlignment="1">
      <alignment horizontal="center" vertical="center" wrapText="1"/>
    </xf>
    <xf numFmtId="0" fontId="12" fillId="0" borderId="1" xfId="898" applyFont="1" applyFill="1" applyBorder="1" applyAlignment="1">
      <alignment horizontal="center" vertical="top" wrapText="1"/>
    </xf>
    <xf numFmtId="0" fontId="12" fillId="0" borderId="2" xfId="898" applyFont="1" applyFill="1" applyBorder="1" applyAlignment="1">
      <alignment horizontal="center" vertical="center" wrapText="1"/>
    </xf>
    <xf numFmtId="0" fontId="13" fillId="0" borderId="1" xfId="898"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81" fontId="20" fillId="0" borderId="1" xfId="0" applyNumberFormat="1" applyFont="1" applyFill="1" applyBorder="1" applyAlignment="1">
      <alignment horizontal="left" vertical="center" wrapText="1"/>
    </xf>
    <xf numFmtId="181" fontId="20"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19" fillId="0" borderId="1" xfId="0" applyFont="1" applyFill="1" applyBorder="1" applyAlignment="1">
      <alignment vertical="center"/>
    </xf>
    <xf numFmtId="4" fontId="20" fillId="0" borderId="1" xfId="0" applyNumberFormat="1" applyFont="1" applyFill="1" applyBorder="1" applyAlignment="1">
      <alignment horizontal="right" vertical="center" wrapText="1"/>
    </xf>
    <xf numFmtId="181"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xf>
    <xf numFmtId="0" fontId="19" fillId="0" borderId="1" xfId="0" applyFont="1" applyFill="1" applyBorder="1" applyAlignment="1">
      <alignment horizontal="lef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18"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1" fillId="0" borderId="0" xfId="0" applyFont="1" applyFill="1" applyBorder="1" applyAlignment="1">
      <alignment vertical="center" wrapText="1"/>
    </xf>
    <xf numFmtId="0" fontId="18" fillId="0" borderId="0" xfId="0" applyFont="1" applyFill="1" applyBorder="1" applyAlignment="1">
      <alignment vertical="center" wrapText="1"/>
    </xf>
    <xf numFmtId="0" fontId="20" fillId="0" borderId="0" xfId="0" applyFont="1" applyFill="1" applyBorder="1" applyAlignment="1">
      <alignment vertical="center" wrapText="1"/>
    </xf>
    <xf numFmtId="0" fontId="20" fillId="0" borderId="1" xfId="0" applyFont="1" applyFill="1" applyBorder="1" applyAlignment="1">
      <alignment vertical="center" wrapText="1"/>
    </xf>
    <xf numFmtId="4" fontId="20" fillId="0" borderId="1" xfId="0" applyNumberFormat="1"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18" fillId="0" borderId="0" xfId="0" applyFont="1" applyFill="1" applyBorder="1" applyAlignment="1">
      <alignment horizontal="righ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vertical="center" wrapText="1"/>
    </xf>
    <xf numFmtId="4" fontId="25" fillId="0" borderId="1" xfId="0" applyNumberFormat="1" applyFont="1" applyFill="1" applyBorder="1" applyAlignment="1">
      <alignment vertical="center" wrapText="1"/>
    </xf>
    <xf numFmtId="0" fontId="25" fillId="0" borderId="1" xfId="0" applyFont="1" applyFill="1" applyBorder="1" applyAlignment="1">
      <alignment horizontal="left" vertical="center" wrapText="1"/>
    </xf>
    <xf numFmtId="0" fontId="12" fillId="0" borderId="0" xfId="0" applyFont="1" applyFill="1" applyBorder="1" applyAlignment="1">
      <alignment vertical="center"/>
    </xf>
    <xf numFmtId="0" fontId="26" fillId="0" borderId="0" xfId="0" applyFont="1" applyFill="1" applyBorder="1" applyAlignment="1">
      <alignment vertical="center"/>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 fillId="0" borderId="0" xfId="746" applyNumberFormat="1" applyFont="1" applyFill="1" applyAlignment="1" applyProtection="1">
      <alignment horizontal="center" vertical="center" wrapText="1"/>
    </xf>
    <xf numFmtId="0" fontId="24"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8" fillId="0" borderId="0" xfId="746" applyFill="1" applyAlignment="1"/>
    <xf numFmtId="0" fontId="8" fillId="0" borderId="0" xfId="746" applyAlignment="1"/>
    <xf numFmtId="0" fontId="8" fillId="0" borderId="0" xfId="746" applyAlignment="1">
      <alignment horizontal="right" vertical="center"/>
    </xf>
    <xf numFmtId="0" fontId="27" fillId="0" borderId="0" xfId="746" applyNumberFormat="1" applyFont="1" applyFill="1" applyAlignment="1" applyProtection="1">
      <alignment horizontal="center" vertical="center" wrapText="1"/>
    </xf>
    <xf numFmtId="0" fontId="27" fillId="0" borderId="0" xfId="746" applyNumberFormat="1" applyFont="1" applyFill="1" applyAlignment="1" applyProtection="1">
      <alignment horizontal="right" vertical="center" wrapText="1"/>
    </xf>
    <xf numFmtId="0" fontId="12" fillId="0" borderId="0" xfId="801" applyFont="1" applyAlignment="1" applyProtection="1">
      <alignment horizontal="left" vertical="center"/>
    </xf>
    <xf numFmtId="180" fontId="28" fillId="0" borderId="0" xfId="801" applyNumberFormat="1" applyFont="1" applyAlignment="1">
      <alignment horizontal="right" vertical="center"/>
    </xf>
    <xf numFmtId="0" fontId="28" fillId="0" borderId="0" xfId="801" applyFont="1" applyAlignment="1">
      <alignment horizontal="right" vertical="center"/>
    </xf>
    <xf numFmtId="200" fontId="28" fillId="0" borderId="0" xfId="801" applyNumberFormat="1" applyFont="1" applyFill="1" applyBorder="1" applyAlignment="1" applyProtection="1">
      <alignment horizontal="right" vertical="center"/>
    </xf>
    <xf numFmtId="1" fontId="24" fillId="0" borderId="1" xfId="800" applyNumberFormat="1" applyFont="1" applyFill="1" applyBorder="1" applyAlignment="1" applyProtection="1">
      <alignment horizontal="center" vertical="center" wrapText="1"/>
    </xf>
    <xf numFmtId="1" fontId="24" fillId="0" borderId="1" xfId="1013" applyNumberFormat="1" applyFont="1" applyBorder="1" applyAlignment="1">
      <alignment horizontal="center" vertical="center" wrapText="1"/>
    </xf>
    <xf numFmtId="191" fontId="24" fillId="0" borderId="1" xfId="1013" applyNumberFormat="1" applyFont="1" applyBorder="1" applyAlignment="1">
      <alignment horizontal="center" vertical="center" wrapText="1"/>
    </xf>
    <xf numFmtId="0" fontId="8" fillId="0" borderId="0" xfId="547" applyAlignment="1">
      <alignment horizontal="center" vertical="center"/>
    </xf>
    <xf numFmtId="1" fontId="24" fillId="0" borderId="1" xfId="802" applyNumberFormat="1" applyFont="1" applyFill="1" applyBorder="1" applyAlignment="1" applyProtection="1">
      <alignment horizontal="left" vertical="center"/>
    </xf>
    <xf numFmtId="203" fontId="24" fillId="0" borderId="1" xfId="23" applyNumberFormat="1" applyFont="1" applyFill="1" applyBorder="1" applyAlignment="1" applyProtection="1">
      <alignment horizontal="right" vertical="center" wrapText="1"/>
    </xf>
    <xf numFmtId="199" fontId="25" fillId="0" borderId="1" xfId="32" applyNumberFormat="1" applyFont="1" applyFill="1" applyBorder="1" applyAlignment="1" applyProtection="1">
      <alignment horizontal="right" vertical="center" wrapText="1" shrinkToFit="1"/>
      <protection locked="0"/>
    </xf>
    <xf numFmtId="1" fontId="25" fillId="0" borderId="1" xfId="802" applyNumberFormat="1" applyFont="1" applyFill="1" applyBorder="1" applyAlignment="1" applyProtection="1">
      <alignment horizontal="left" vertical="center"/>
    </xf>
    <xf numFmtId="203" fontId="25" fillId="0" borderId="1" xfId="23" applyNumberFormat="1" applyFont="1" applyFill="1" applyBorder="1" applyAlignment="1" applyProtection="1">
      <alignment horizontal="right" vertical="center" wrapText="1"/>
    </xf>
    <xf numFmtId="203" fontId="25" fillId="0" borderId="1" xfId="23" applyNumberFormat="1" applyFont="1" applyFill="1" applyBorder="1" applyAlignment="1" applyProtection="1">
      <alignment vertical="center" wrapText="1"/>
    </xf>
    <xf numFmtId="203" fontId="24" fillId="0" borderId="1" xfId="23" applyNumberFormat="1" applyFont="1" applyFill="1" applyBorder="1" applyAlignment="1">
      <alignment horizontal="center" vertical="center" wrapText="1"/>
    </xf>
    <xf numFmtId="203" fontId="25" fillId="0" borderId="1" xfId="23" applyNumberFormat="1" applyFont="1" applyFill="1" applyBorder="1" applyAlignment="1">
      <alignment horizontal="center" vertical="center" wrapText="1"/>
    </xf>
    <xf numFmtId="203" fontId="24" fillId="0" borderId="1" xfId="23" applyNumberFormat="1" applyFont="1" applyFill="1" applyBorder="1" applyAlignment="1">
      <alignment horizontal="right" vertical="center" wrapText="1"/>
    </xf>
    <xf numFmtId="203" fontId="25" fillId="0" borderId="1" xfId="23" applyNumberFormat="1" applyFont="1" applyFill="1" applyBorder="1" applyAlignment="1">
      <alignment horizontal="right" vertical="center" wrapText="1"/>
    </xf>
    <xf numFmtId="203" fontId="25" fillId="3" borderId="1" xfId="23" applyNumberFormat="1" applyFont="1" applyFill="1" applyBorder="1" applyAlignment="1" applyProtection="1">
      <alignment horizontal="right" vertical="center" wrapText="1"/>
    </xf>
    <xf numFmtId="1" fontId="24" fillId="0" borderId="1" xfId="760" applyNumberFormat="1" applyFont="1" applyFill="1" applyBorder="1" applyAlignment="1" applyProtection="1">
      <alignment horizontal="distributed" vertical="center"/>
    </xf>
    <xf numFmtId="1" fontId="24" fillId="0" borderId="1" xfId="760" applyNumberFormat="1" applyFont="1" applyFill="1" applyBorder="1" applyAlignment="1" applyProtection="1">
      <alignment horizontal="left" vertical="center"/>
    </xf>
    <xf numFmtId="195" fontId="8" fillId="0" borderId="0" xfId="746" applyNumberFormat="1" applyAlignment="1">
      <alignment horizontal="right" vertical="center"/>
    </xf>
    <xf numFmtId="0" fontId="8" fillId="0" borderId="0" xfId="547" applyFill="1" applyAlignment="1"/>
    <xf numFmtId="0" fontId="8" fillId="0" borderId="0" xfId="547" applyAlignment="1"/>
    <xf numFmtId="0" fontId="27" fillId="0" borderId="0" xfId="547" applyNumberFormat="1" applyFont="1" applyFill="1" applyAlignment="1" applyProtection="1">
      <alignment horizontal="center" vertical="center" wrapText="1"/>
    </xf>
    <xf numFmtId="0" fontId="25" fillId="0" borderId="0" xfId="547" applyFont="1" applyFill="1" applyAlignment="1" applyProtection="1">
      <alignment horizontal="left" vertical="center"/>
    </xf>
    <xf numFmtId="180" fontId="25" fillId="0" borderId="0" xfId="547" applyNumberFormat="1" applyFont="1" applyFill="1" applyAlignment="1" applyProtection="1">
      <alignment horizontal="right"/>
    </xf>
    <xf numFmtId="0" fontId="29" fillId="0" borderId="0" xfId="547" applyFont="1" applyFill="1" applyAlignment="1">
      <alignment vertical="center"/>
    </xf>
    <xf numFmtId="0" fontId="25" fillId="0" borderId="0" xfId="547" applyFont="1" applyFill="1" applyAlignment="1">
      <alignment horizontal="right" vertical="center"/>
    </xf>
    <xf numFmtId="0" fontId="24" fillId="0" borderId="1" xfId="547" applyNumberFormat="1" applyFont="1" applyFill="1" applyBorder="1" applyAlignment="1" applyProtection="1">
      <alignment horizontal="center" vertical="center"/>
    </xf>
    <xf numFmtId="49" fontId="24" fillId="0" borderId="1" xfId="344" applyNumberFormat="1" applyFont="1" applyFill="1" applyBorder="1" applyAlignment="1" applyProtection="1">
      <alignment vertical="center"/>
    </xf>
    <xf numFmtId="195" fontId="24" fillId="0" borderId="1" xfId="723" applyNumberFormat="1" applyFont="1" applyFill="1" applyBorder="1" applyAlignment="1">
      <alignment horizontal="right" vertical="center" wrapText="1"/>
    </xf>
    <xf numFmtId="195" fontId="24" fillId="0" borderId="1" xfId="23" applyNumberFormat="1" applyFont="1" applyFill="1" applyBorder="1" applyAlignment="1" applyProtection="1">
      <alignment horizontal="right" vertical="center" wrapText="1"/>
    </xf>
    <xf numFmtId="49" fontId="25" fillId="0" borderId="1" xfId="344" applyNumberFormat="1" applyFont="1" applyFill="1" applyBorder="1" applyAlignment="1" applyProtection="1">
      <alignment vertical="center"/>
    </xf>
    <xf numFmtId="195" fontId="25" fillId="0" borderId="1" xfId="723" applyNumberFormat="1" applyFont="1" applyFill="1" applyBorder="1" applyAlignment="1">
      <alignment horizontal="right" vertical="center" wrapText="1"/>
    </xf>
    <xf numFmtId="49" fontId="24" fillId="0" borderId="1" xfId="344" applyNumberFormat="1" applyFont="1" applyFill="1" applyBorder="1" applyAlignment="1" applyProtection="1">
      <alignment vertical="center" wrapText="1"/>
    </xf>
    <xf numFmtId="195" fontId="25" fillId="0" borderId="1" xfId="23" applyNumberFormat="1" applyFont="1" applyFill="1" applyBorder="1" applyAlignment="1">
      <alignment horizontal="right" vertical="center" wrapText="1"/>
    </xf>
    <xf numFmtId="194" fontId="8" fillId="0" borderId="1" xfId="0" applyNumberFormat="1" applyFont="1" applyFill="1" applyBorder="1" applyAlignment="1">
      <alignment horizontal="right" vertical="center"/>
    </xf>
    <xf numFmtId="195" fontId="25" fillId="0" borderId="1" xfId="23" applyNumberFormat="1" applyFont="1" applyFill="1" applyBorder="1" applyAlignment="1" applyProtection="1">
      <alignment horizontal="right" vertical="center" wrapText="1"/>
    </xf>
    <xf numFmtId="49" fontId="24" fillId="0" borderId="1" xfId="760" applyNumberFormat="1" applyFont="1" applyFill="1" applyBorder="1" applyAlignment="1" applyProtection="1">
      <alignment horizontal="distributed" vertical="center"/>
    </xf>
    <xf numFmtId="49" fontId="24" fillId="0" borderId="1" xfId="760" applyNumberFormat="1" applyFont="1" applyFill="1" applyBorder="1" applyAlignment="1" applyProtection="1">
      <alignment horizontal="left" vertical="center"/>
    </xf>
    <xf numFmtId="195" fontId="8" fillId="0" borderId="0" xfId="547" applyNumberFormat="1" applyAlignment="1"/>
    <xf numFmtId="0" fontId="8" fillId="0" borderId="0" xfId="783" applyFill="1" applyAlignment="1"/>
    <xf numFmtId="0" fontId="8" fillId="0" borderId="0" xfId="783" applyAlignment="1"/>
    <xf numFmtId="0" fontId="27" fillId="0" borderId="0" xfId="783" applyNumberFormat="1" applyFont="1" applyFill="1" applyAlignment="1" applyProtection="1">
      <alignment horizontal="center" vertical="center" wrapText="1"/>
    </xf>
    <xf numFmtId="0" fontId="12" fillId="0" borderId="0" xfId="561" applyFont="1" applyAlignment="1" applyProtection="1">
      <alignment horizontal="left" vertical="center"/>
    </xf>
    <xf numFmtId="0" fontId="28" fillId="0" borderId="0" xfId="561" applyFont="1" applyAlignment="1"/>
    <xf numFmtId="176" fontId="28" fillId="0" borderId="0" xfId="561" applyNumberFormat="1" applyFont="1" applyAlignment="1"/>
    <xf numFmtId="200" fontId="30" fillId="0" borderId="0" xfId="561" applyNumberFormat="1" applyFont="1" applyFill="1" applyBorder="1" applyAlignment="1" applyProtection="1">
      <alignment horizontal="right" vertical="center"/>
    </xf>
    <xf numFmtId="2" fontId="24" fillId="0" borderId="1" xfId="800" applyNumberFormat="1" applyFont="1" applyFill="1" applyBorder="1" applyAlignment="1" applyProtection="1">
      <alignment horizontal="center" vertical="center" wrapText="1"/>
    </xf>
    <xf numFmtId="0" fontId="8" fillId="0" borderId="0" xfId="783" applyAlignment="1">
      <alignment horizontal="center" vertical="center"/>
    </xf>
    <xf numFmtId="49" fontId="24" fillId="0" borderId="1" xfId="802" applyNumberFormat="1" applyFont="1" applyFill="1" applyBorder="1" applyAlignment="1" applyProtection="1">
      <alignment horizontal="left" vertical="center"/>
    </xf>
    <xf numFmtId="195" fontId="24" fillId="0" borderId="1" xfId="23" applyNumberFormat="1" applyFont="1" applyFill="1" applyBorder="1" applyAlignment="1">
      <alignment horizontal="right" vertical="center" wrapText="1"/>
    </xf>
    <xf numFmtId="0" fontId="31" fillId="0" borderId="0" xfId="1012" applyFont="1" applyAlignment="1">
      <alignment horizontal="center" vertical="center"/>
    </xf>
    <xf numFmtId="49" fontId="25" fillId="0" borderId="1" xfId="802" applyNumberFormat="1" applyFont="1" applyFill="1" applyBorder="1" applyAlignment="1" applyProtection="1">
      <alignment horizontal="left" vertical="center"/>
    </xf>
    <xf numFmtId="49" fontId="24" fillId="0" borderId="1" xfId="802" applyNumberFormat="1" applyFont="1" applyFill="1" applyBorder="1" applyAlignment="1" applyProtection="1">
      <alignment horizontal="left" vertical="center" wrapText="1"/>
    </xf>
    <xf numFmtId="195" fontId="30" fillId="0" borderId="1" xfId="23" applyNumberFormat="1" applyFont="1" applyFill="1" applyBorder="1" applyAlignment="1" applyProtection="1">
      <alignment vertical="center" wrapText="1"/>
    </xf>
    <xf numFmtId="195" fontId="25" fillId="3" borderId="1" xfId="23" applyNumberFormat="1" applyFont="1" applyFill="1" applyBorder="1" applyAlignment="1" applyProtection="1">
      <alignment horizontal="right" vertical="center" wrapText="1"/>
    </xf>
    <xf numFmtId="49" fontId="24" fillId="0" borderId="1" xfId="760" applyNumberFormat="1" applyFont="1" applyFill="1" applyBorder="1" applyAlignment="1" applyProtection="1">
      <alignment horizontal="left" vertical="center" wrapText="1"/>
    </xf>
    <xf numFmtId="195" fontId="8" fillId="0" borderId="0" xfId="783" applyNumberFormat="1" applyAlignment="1"/>
    <xf numFmtId="0" fontId="8" fillId="0" borderId="0" xfId="783" applyAlignment="1">
      <alignment vertical="center"/>
    </xf>
    <xf numFmtId="0" fontId="25" fillId="0" borderId="0" xfId="783" applyFont="1" applyFill="1" applyAlignment="1" applyProtection="1">
      <alignment horizontal="left" vertical="center"/>
    </xf>
    <xf numFmtId="4" fontId="25" fillId="0" borderId="0" xfId="783" applyNumberFormat="1" applyFont="1" applyFill="1" applyAlignment="1" applyProtection="1">
      <alignment horizontal="right" vertical="center"/>
    </xf>
    <xf numFmtId="176" fontId="29" fillId="0" borderId="0" xfId="783" applyNumberFormat="1" applyFont="1" applyFill="1" applyAlignment="1">
      <alignment vertical="center"/>
    </xf>
    <xf numFmtId="0" fontId="25" fillId="0" borderId="0" xfId="783" applyFont="1" applyFill="1" applyAlignment="1">
      <alignment horizontal="right" vertical="center"/>
    </xf>
    <xf numFmtId="0" fontId="24" fillId="0" borderId="1" xfId="779" applyNumberFormat="1" applyFont="1" applyFill="1" applyBorder="1" applyAlignment="1" applyProtection="1">
      <alignment horizontal="center" vertical="center"/>
    </xf>
    <xf numFmtId="49" fontId="24" fillId="0" borderId="1" xfId="784" applyNumberFormat="1" applyFont="1" applyFill="1" applyBorder="1" applyAlignment="1" applyProtection="1">
      <alignment vertical="center"/>
    </xf>
    <xf numFmtId="195" fontId="24" fillId="0" borderId="1" xfId="952" applyNumberFormat="1" applyFont="1" applyBorder="1" applyAlignment="1">
      <alignment horizontal="right" vertical="center" wrapText="1"/>
    </xf>
    <xf numFmtId="195" fontId="24" fillId="0" borderId="1" xfId="723" applyNumberFormat="1" applyFont="1" applyBorder="1" applyAlignment="1">
      <alignment horizontal="right" vertical="center" wrapText="1"/>
    </xf>
    <xf numFmtId="0" fontId="31" fillId="0" borderId="0" xfId="1012" applyFont="1">
      <alignment vertical="center"/>
    </xf>
    <xf numFmtId="49" fontId="25" fillId="0" borderId="1" xfId="784" applyNumberFormat="1" applyFont="1" applyFill="1" applyBorder="1" applyAlignment="1" applyProtection="1">
      <alignment vertical="center"/>
    </xf>
    <xf numFmtId="195" fontId="25" fillId="0" borderId="1" xfId="952" applyNumberFormat="1" applyFont="1" applyBorder="1" applyAlignment="1">
      <alignment horizontal="right" vertical="center" wrapText="1"/>
    </xf>
    <xf numFmtId="195" fontId="25" fillId="0" borderId="1" xfId="723" applyNumberFormat="1" applyFont="1" applyBorder="1" applyAlignment="1">
      <alignment horizontal="right" vertical="center" wrapText="1"/>
    </xf>
    <xf numFmtId="195" fontId="24" fillId="0" borderId="1" xfId="952" applyNumberFormat="1" applyFont="1" applyFill="1" applyBorder="1" applyAlignment="1">
      <alignment horizontal="right" vertical="center" wrapText="1"/>
    </xf>
    <xf numFmtId="195" fontId="25" fillId="3" borderId="1" xfId="723" applyNumberFormat="1" applyFont="1" applyFill="1" applyBorder="1" applyAlignment="1">
      <alignment horizontal="right" vertical="center" wrapText="1"/>
    </xf>
    <xf numFmtId="49" fontId="24" fillId="0" borderId="1" xfId="760" applyNumberFormat="1" applyFont="1" applyFill="1" applyBorder="1" applyAlignment="1" applyProtection="1">
      <alignment vertical="center"/>
    </xf>
    <xf numFmtId="0" fontId="8" fillId="0" borderId="0" xfId="1013">
      <alignment vertical="center"/>
    </xf>
    <xf numFmtId="0" fontId="7" fillId="0" borderId="0" xfId="1013" applyFont="1" applyAlignment="1">
      <alignment horizontal="center" vertical="center" wrapText="1"/>
    </xf>
    <xf numFmtId="0" fontId="8" fillId="0" borderId="0" xfId="1013" applyFill="1">
      <alignment vertical="center"/>
    </xf>
    <xf numFmtId="0" fontId="1" fillId="0" borderId="0" xfId="0" applyFont="1" applyFill="1" applyAlignment="1">
      <alignment vertical="center"/>
    </xf>
    <xf numFmtId="0" fontId="32" fillId="0" borderId="0" xfId="835" applyFont="1" applyAlignment="1">
      <alignment horizontal="center" vertical="center" shrinkToFit="1"/>
    </xf>
    <xf numFmtId="0" fontId="10" fillId="0" borderId="0" xfId="835" applyFont="1" applyAlignment="1">
      <alignment horizontal="center" vertical="center" shrinkToFit="1"/>
    </xf>
    <xf numFmtId="0" fontId="12" fillId="0" borderId="0" xfId="835" applyFont="1" applyBorder="1" applyAlignment="1">
      <alignment horizontal="left" vertical="center" wrapText="1"/>
    </xf>
    <xf numFmtId="0" fontId="12" fillId="0" borderId="0" xfId="0" applyFont="1" applyFill="1" applyAlignment="1">
      <alignment horizontal="right"/>
    </xf>
    <xf numFmtId="0" fontId="24" fillId="0" borderId="1" xfId="1016" applyFont="1" applyBorder="1" applyAlignment="1">
      <alignment horizontal="center" vertical="center"/>
    </xf>
    <xf numFmtId="49" fontId="25" fillId="0" borderId="1" xfId="0" applyNumberFormat="1" applyFont="1" applyFill="1" applyBorder="1" applyAlignment="1" applyProtection="1">
      <alignment vertical="center" wrapText="1"/>
    </xf>
    <xf numFmtId="195" fontId="25" fillId="0" borderId="1" xfId="23" applyNumberFormat="1" applyFont="1" applyBorder="1" applyAlignment="1">
      <alignment horizontal="right" vertical="center" wrapText="1"/>
    </xf>
    <xf numFmtId="49" fontId="24" fillId="0" borderId="1" xfId="0" applyNumberFormat="1" applyFont="1" applyFill="1" applyBorder="1" applyAlignment="1" applyProtection="1">
      <alignment vertical="center" wrapText="1"/>
    </xf>
    <xf numFmtId="0" fontId="11" fillId="0" borderId="1" xfId="0" applyFont="1" applyFill="1" applyBorder="1" applyAlignment="1">
      <alignment horizontal="center" vertical="center"/>
    </xf>
    <xf numFmtId="0" fontId="33" fillId="0" borderId="1" xfId="1013" applyFont="1" applyFill="1" applyBorder="1">
      <alignment vertical="center"/>
    </xf>
    <xf numFmtId="0" fontId="12" fillId="0" borderId="1" xfId="0" applyFont="1" applyFill="1" applyBorder="1" applyAlignment="1">
      <alignment horizontal="center" vertical="center"/>
    </xf>
    <xf numFmtId="0" fontId="10" fillId="0" borderId="0" xfId="834" applyFont="1" applyAlignment="1">
      <alignment horizontal="center" vertical="center" shrinkToFit="1"/>
    </xf>
    <xf numFmtId="0" fontId="12" fillId="0" borderId="0" xfId="834" applyFont="1" applyAlignment="1">
      <alignment horizontal="left" vertical="center" wrapText="1"/>
    </xf>
    <xf numFmtId="0" fontId="12" fillId="0" borderId="0" xfId="834" applyFont="1" applyFill="1" applyAlignment="1">
      <alignment horizontal="left" vertical="center" wrapText="1"/>
    </xf>
    <xf numFmtId="191" fontId="25" fillId="0" borderId="0" xfId="1014" applyNumberFormat="1" applyFont="1" applyBorder="1" applyAlignment="1">
      <alignment horizontal="right" vertical="center"/>
    </xf>
    <xf numFmtId="0" fontId="24" fillId="0" borderId="1" xfId="1014" applyFont="1" applyBorder="1" applyAlignment="1">
      <alignment horizontal="center" vertical="center"/>
    </xf>
    <xf numFmtId="0" fontId="0" fillId="0" borderId="0" xfId="0" applyFont="1" applyAlignment="1"/>
    <xf numFmtId="195" fontId="24" fillId="0" borderId="1" xfId="1013" applyNumberFormat="1" applyFont="1" applyFill="1" applyBorder="1" applyAlignment="1">
      <alignment horizontal="right" vertical="center" wrapText="1"/>
    </xf>
    <xf numFmtId="0" fontId="25" fillId="0" borderId="1" xfId="512" applyNumberFormat="1" applyFont="1" applyFill="1" applyBorder="1" applyAlignment="1">
      <alignment horizontal="left" vertical="center" wrapText="1"/>
    </xf>
    <xf numFmtId="195" fontId="25" fillId="0" borderId="1" xfId="1013" applyNumberFormat="1" applyFont="1" applyFill="1" applyBorder="1" applyAlignment="1">
      <alignment horizontal="right" vertical="center" wrapText="1"/>
    </xf>
    <xf numFmtId="0" fontId="24" fillId="3" borderId="1" xfId="1013" applyFont="1" applyFill="1" applyBorder="1" applyAlignment="1">
      <alignment horizontal="distributed" vertical="center" wrapText="1"/>
    </xf>
    <xf numFmtId="0" fontId="24" fillId="0" borderId="1" xfId="512" applyNumberFormat="1" applyFont="1" applyFill="1" applyBorder="1" applyAlignment="1">
      <alignment horizontal="left" vertical="center" wrapText="1"/>
    </xf>
    <xf numFmtId="0" fontId="25" fillId="0" borderId="1" xfId="512" applyNumberFormat="1" applyFont="1" applyFill="1" applyBorder="1" applyAlignment="1">
      <alignment horizontal="left" vertical="center" wrapText="1" indent="1"/>
    </xf>
    <xf numFmtId="195" fontId="12" fillId="0" borderId="1" xfId="0" applyNumberFormat="1" applyFont="1" applyFill="1" applyBorder="1" applyAlignment="1">
      <alignment horizontal="right" vertical="center" wrapText="1"/>
    </xf>
    <xf numFmtId="0" fontId="24" fillId="3" borderId="1" xfId="1013" applyFont="1" applyFill="1" applyBorder="1" applyAlignment="1">
      <alignment horizontal="left" vertical="center" wrapText="1"/>
    </xf>
    <xf numFmtId="195" fontId="11" fillId="0" borderId="1" xfId="0" applyNumberFormat="1" applyFont="1" applyFill="1" applyBorder="1" applyAlignment="1">
      <alignment horizontal="right" vertical="center" wrapText="1"/>
    </xf>
    <xf numFmtId="41" fontId="0" fillId="0" borderId="0" xfId="0" applyNumberFormat="1" applyAlignment="1"/>
    <xf numFmtId="195" fontId="0" fillId="0" borderId="0" xfId="0" applyNumberFormat="1" applyAlignment="1"/>
    <xf numFmtId="0" fontId="8" fillId="0" borderId="0" xfId="512" applyAlignment="1"/>
    <xf numFmtId="0" fontId="34" fillId="2" borderId="0" xfId="512" applyFont="1" applyFill="1" applyAlignment="1"/>
    <xf numFmtId="0" fontId="35" fillId="2" borderId="0" xfId="834" applyFont="1" applyFill="1" applyAlignment="1">
      <alignment horizontal="center" vertical="center" shrinkToFit="1"/>
    </xf>
    <xf numFmtId="0" fontId="36" fillId="2" borderId="0" xfId="834" applyFont="1" applyFill="1" applyAlignment="1">
      <alignment horizontal="left" vertical="center" wrapText="1"/>
    </xf>
    <xf numFmtId="0" fontId="25" fillId="0" borderId="0" xfId="512" applyFont="1" applyAlignment="1">
      <alignment horizontal="right" vertical="center"/>
    </xf>
    <xf numFmtId="0" fontId="24" fillId="0" borderId="1" xfId="512" applyFont="1" applyFill="1" applyBorder="1" applyAlignment="1">
      <alignment horizontal="center" vertical="center" wrapText="1"/>
    </xf>
    <xf numFmtId="191" fontId="24" fillId="2" borderId="1" xfId="1013" applyNumberFormat="1" applyFont="1" applyFill="1" applyBorder="1" applyAlignment="1">
      <alignment horizontal="center" vertical="center" wrapText="1"/>
    </xf>
    <xf numFmtId="195" fontId="37" fillId="2" borderId="1" xfId="23" applyNumberFormat="1" applyFont="1" applyFill="1" applyBorder="1" applyAlignment="1">
      <alignment horizontal="right" vertical="center" wrapText="1"/>
    </xf>
    <xf numFmtId="49" fontId="25" fillId="2" borderId="1" xfId="0" applyNumberFormat="1" applyFont="1" applyFill="1" applyBorder="1" applyAlignment="1" applyProtection="1">
      <alignment vertical="center" wrapText="1"/>
    </xf>
    <xf numFmtId="0" fontId="30" fillId="2" borderId="1" xfId="0" applyFont="1" applyFill="1" applyBorder="1" applyAlignment="1" applyProtection="1">
      <alignment horizontal="right" vertical="center"/>
      <protection locked="0"/>
    </xf>
    <xf numFmtId="0" fontId="30" fillId="2" borderId="1" xfId="0" applyNumberFormat="1" applyFont="1" applyFill="1" applyBorder="1" applyAlignment="1" applyProtection="1">
      <alignment horizontal="right" vertical="center"/>
    </xf>
    <xf numFmtId="3" fontId="30" fillId="2" borderId="1" xfId="0" applyNumberFormat="1" applyFont="1" applyFill="1" applyBorder="1" applyAlignment="1" applyProtection="1">
      <alignment horizontal="right" vertical="center" wrapText="1"/>
      <protection locked="0"/>
    </xf>
    <xf numFmtId="4" fontId="38" fillId="2" borderId="1" xfId="492" applyNumberFormat="1" applyFont="1" applyFill="1" applyBorder="1" applyAlignment="1" applyProtection="1">
      <alignment horizontal="right" vertical="center"/>
    </xf>
    <xf numFmtId="4" fontId="39" fillId="2" borderId="1" xfId="492" applyNumberFormat="1" applyFont="1" applyFill="1" applyBorder="1" applyAlignment="1" applyProtection="1">
      <alignment horizontal="right" vertical="center"/>
    </xf>
    <xf numFmtId="195" fontId="24" fillId="0" borderId="1" xfId="834" applyNumberFormat="1" applyFont="1" applyFill="1" applyBorder="1" applyAlignment="1">
      <alignment horizontal="right" vertical="center" wrapText="1"/>
    </xf>
    <xf numFmtId="195" fontId="24" fillId="2" borderId="1" xfId="834" applyNumberFormat="1" applyFont="1" applyFill="1" applyBorder="1" applyAlignment="1">
      <alignment horizontal="right" vertical="center" wrapText="1"/>
    </xf>
    <xf numFmtId="195" fontId="25" fillId="0" borderId="1" xfId="834" applyNumberFormat="1" applyFont="1" applyFill="1" applyBorder="1" applyAlignment="1">
      <alignment horizontal="right" vertical="center" wrapText="1"/>
    </xf>
    <xf numFmtId="195" fontId="25" fillId="2" borderId="1" xfId="834" applyNumberFormat="1" applyFont="1" applyFill="1" applyBorder="1" applyAlignment="1">
      <alignment horizontal="right" vertical="center" wrapText="1"/>
    </xf>
    <xf numFmtId="195" fontId="24" fillId="2" borderId="1" xfId="1013" applyNumberFormat="1" applyFont="1" applyFill="1" applyBorder="1" applyAlignment="1">
      <alignment horizontal="right" vertical="center" wrapText="1"/>
    </xf>
    <xf numFmtId="195" fontId="25" fillId="2" borderId="1" xfId="1013" applyNumberFormat="1" applyFont="1" applyFill="1" applyBorder="1" applyAlignment="1">
      <alignment horizontal="right" vertical="center" wrapText="1"/>
    </xf>
    <xf numFmtId="195" fontId="25" fillId="2" borderId="1" xfId="1214" applyNumberFormat="1" applyFont="1" applyFill="1" applyBorder="1" applyAlignment="1">
      <alignment horizontal="right" vertical="center" wrapText="1"/>
    </xf>
    <xf numFmtId="195" fontId="24" fillId="2" borderId="1" xfId="1214" applyNumberFormat="1" applyFont="1" applyFill="1" applyBorder="1" applyAlignment="1">
      <alignment horizontal="right" vertical="center" wrapText="1"/>
    </xf>
    <xf numFmtId="0" fontId="11" fillId="0" borderId="1" xfId="0" applyFont="1" applyBorder="1" applyAlignment="1">
      <alignment horizontal="distributed" vertical="center" wrapText="1"/>
    </xf>
    <xf numFmtId="195" fontId="24" fillId="2" borderId="1" xfId="23" applyNumberFormat="1" applyFont="1" applyFill="1" applyBorder="1" applyAlignment="1">
      <alignment horizontal="right" vertical="center" wrapText="1"/>
    </xf>
    <xf numFmtId="49" fontId="24"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left" vertical="center" wrapText="1"/>
    </xf>
    <xf numFmtId="195" fontId="24" fillId="0" borderId="1" xfId="0" applyNumberFormat="1" applyFont="1" applyFill="1" applyBorder="1" applyAlignment="1">
      <alignment horizontal="right" vertical="center" wrapText="1"/>
    </xf>
    <xf numFmtId="41" fontId="8" fillId="0" borderId="0" xfId="512" applyNumberFormat="1" applyAlignment="1"/>
    <xf numFmtId="195" fontId="8" fillId="0" borderId="0" xfId="512" applyNumberFormat="1" applyAlignment="1"/>
    <xf numFmtId="0" fontId="25" fillId="0" borderId="0" xfId="512" applyFont="1" applyAlignment="1"/>
    <xf numFmtId="0" fontId="8" fillId="0" borderId="0" xfId="512" applyFill="1" applyAlignment="1"/>
    <xf numFmtId="0" fontId="10" fillId="3" borderId="0" xfId="834" applyFont="1" applyFill="1" applyAlignment="1">
      <alignment horizontal="center" vertical="center" shrinkToFit="1"/>
    </xf>
    <xf numFmtId="0" fontId="12" fillId="3" borderId="0" xfId="834" applyFont="1" applyFill="1" applyAlignment="1">
      <alignment horizontal="left" vertical="center" wrapText="1"/>
    </xf>
    <xf numFmtId="0" fontId="25" fillId="3" borderId="0" xfId="512" applyFont="1" applyFill="1" applyAlignment="1">
      <alignment horizontal="right" vertical="center"/>
    </xf>
    <xf numFmtId="0" fontId="24" fillId="3" borderId="1" xfId="1014" applyFont="1" applyFill="1" applyBorder="1" applyAlignment="1">
      <alignment horizontal="distributed" vertical="center" wrapText="1" indent="3"/>
    </xf>
    <xf numFmtId="41" fontId="11" fillId="0" borderId="1" xfId="0" applyNumberFormat="1" applyFont="1" applyBorder="1" applyAlignment="1">
      <alignment horizontal="right" vertical="center" wrapText="1"/>
    </xf>
    <xf numFmtId="41" fontId="25" fillId="0" borderId="1" xfId="1013" applyNumberFormat="1" applyFont="1" applyBorder="1" applyAlignment="1">
      <alignment horizontal="right" vertical="center" wrapText="1"/>
    </xf>
    <xf numFmtId="41" fontId="24" fillId="0" borderId="1" xfId="1013" applyNumberFormat="1" applyFont="1" applyBorder="1" applyAlignment="1">
      <alignment horizontal="right" vertical="center" wrapText="1"/>
    </xf>
    <xf numFmtId="0" fontId="25" fillId="0" borderId="1" xfId="739" applyNumberFormat="1" applyFont="1" applyFill="1" applyBorder="1" applyAlignment="1">
      <alignment horizontal="left" vertical="center" wrapText="1"/>
    </xf>
    <xf numFmtId="0" fontId="24" fillId="0" borderId="1" xfId="1014" applyFont="1" applyFill="1" applyBorder="1" applyAlignment="1">
      <alignment horizontal="left" vertical="center" wrapText="1"/>
    </xf>
    <xf numFmtId="0" fontId="25" fillId="0" borderId="1" xfId="739" applyNumberFormat="1" applyFont="1" applyFill="1" applyBorder="1" applyAlignment="1">
      <alignment horizontal="left" vertical="center" wrapText="1" indent="2"/>
    </xf>
    <xf numFmtId="0" fontId="25" fillId="0" borderId="1" xfId="739" applyNumberFormat="1" applyFont="1" applyFill="1" applyBorder="1" applyAlignment="1">
      <alignment horizontal="left" vertical="center" wrapText="1" indent="1"/>
    </xf>
    <xf numFmtId="41" fontId="25" fillId="0" borderId="1" xfId="1013" applyNumberFormat="1" applyFont="1" applyFill="1" applyBorder="1" applyAlignment="1">
      <alignment horizontal="right" vertical="center" wrapText="1"/>
    </xf>
    <xf numFmtId="0" fontId="24" fillId="0" borderId="1" xfId="739" applyNumberFormat="1" applyFont="1" applyFill="1" applyBorder="1" applyAlignment="1">
      <alignment horizontal="left" vertical="center" wrapText="1"/>
    </xf>
    <xf numFmtId="41" fontId="24" fillId="0" borderId="1" xfId="1013" applyNumberFormat="1" applyFont="1" applyFill="1" applyBorder="1" applyAlignment="1">
      <alignment horizontal="right" vertical="center" wrapText="1"/>
    </xf>
    <xf numFmtId="41" fontId="24" fillId="3" borderId="1" xfId="1013" applyNumberFormat="1" applyFont="1" applyFill="1" applyBorder="1" applyAlignment="1">
      <alignment horizontal="right" vertical="center" wrapText="1"/>
    </xf>
    <xf numFmtId="41" fontId="8" fillId="0" borderId="0" xfId="512" applyNumberFormat="1" applyFill="1" applyAlignment="1"/>
    <xf numFmtId="0" fontId="10" fillId="0" borderId="0" xfId="834" applyFont="1" applyFill="1" applyAlignment="1">
      <alignment horizontal="center" vertical="center" shrinkToFit="1"/>
    </xf>
    <xf numFmtId="200" fontId="25" fillId="0" borderId="0" xfId="746" applyNumberFormat="1" applyFont="1" applyFill="1" applyBorder="1" applyAlignment="1" applyProtection="1">
      <alignment horizontal="left" vertical="center"/>
    </xf>
    <xf numFmtId="0" fontId="25" fillId="0" borderId="0" xfId="512" applyFont="1" applyFill="1" applyBorder="1" applyAlignment="1">
      <alignment vertical="center"/>
    </xf>
    <xf numFmtId="0" fontId="25" fillId="0" borderId="0" xfId="512" applyFont="1" applyFill="1" applyAlignment="1">
      <alignment vertical="center"/>
    </xf>
    <xf numFmtId="200" fontId="28" fillId="0" borderId="0" xfId="746" applyNumberFormat="1" applyFont="1" applyFill="1" applyBorder="1" applyAlignment="1" applyProtection="1">
      <alignment horizontal="right" vertical="center"/>
    </xf>
    <xf numFmtId="41" fontId="24" fillId="0" borderId="1" xfId="1214" applyNumberFormat="1" applyFont="1" applyFill="1" applyBorder="1" applyAlignment="1">
      <alignment horizontal="right" vertical="center" wrapText="1"/>
    </xf>
    <xf numFmtId="41" fontId="25" fillId="0" borderId="1" xfId="1214" applyNumberFormat="1" applyFont="1" applyFill="1" applyBorder="1" applyAlignment="1">
      <alignment horizontal="right" vertical="center" wrapText="1"/>
    </xf>
    <xf numFmtId="41" fontId="40" fillId="0" borderId="1" xfId="0" applyNumberFormat="1" applyFont="1" applyFill="1" applyBorder="1" applyAlignment="1">
      <alignment horizontal="right" vertical="center" wrapText="1"/>
    </xf>
    <xf numFmtId="41" fontId="30" fillId="0" borderId="1" xfId="0"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25" fillId="0" borderId="1" xfId="834"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24" fillId="0" borderId="1" xfId="834" applyNumberFormat="1" applyFont="1" applyFill="1" applyBorder="1" applyAlignment="1">
      <alignment horizontal="right" vertical="center" wrapText="1"/>
    </xf>
    <xf numFmtId="49" fontId="25" fillId="0" borderId="1" xfId="0" applyNumberFormat="1" applyFont="1" applyFill="1" applyBorder="1" applyAlignment="1" applyProtection="1">
      <alignment horizontal="center" vertical="center" wrapText="1"/>
    </xf>
    <xf numFmtId="0" fontId="13" fillId="0" borderId="0" xfId="0" applyFont="1" applyAlignment="1"/>
    <xf numFmtId="0" fontId="0" fillId="0" borderId="0" xfId="0" applyFill="1" applyAlignment="1"/>
    <xf numFmtId="0" fontId="41" fillId="0" borderId="0" xfId="760" applyFont="1" applyFill="1" applyAlignment="1">
      <alignment horizontal="center" vertical="center"/>
    </xf>
    <xf numFmtId="0" fontId="12" fillId="0" borderId="0" xfId="760" applyFont="1" applyFill="1" applyAlignment="1">
      <alignment horizontal="left" vertical="center"/>
    </xf>
    <xf numFmtId="0" fontId="12" fillId="0" borderId="0" xfId="0" applyFont="1" applyFill="1" applyAlignment="1">
      <alignment vertical="center"/>
    </xf>
    <xf numFmtId="0" fontId="12" fillId="0" borderId="0" xfId="760" applyFont="1" applyFill="1" applyAlignment="1">
      <alignment horizontal="right" vertical="center"/>
    </xf>
    <xf numFmtId="191" fontId="24" fillId="0" borderId="1" xfId="1013"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95" fontId="25" fillId="0" borderId="1" xfId="0" applyNumberFormat="1" applyFont="1" applyFill="1" applyBorder="1" applyAlignment="1">
      <alignment vertical="center" wrapText="1"/>
    </xf>
    <xf numFmtId="0" fontId="12"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195" fontId="24" fillId="0" borderId="1" xfId="0" applyNumberFormat="1" applyFont="1" applyFill="1" applyBorder="1" applyAlignment="1">
      <alignment vertical="center" wrapText="1"/>
    </xf>
    <xf numFmtId="0" fontId="31" fillId="0" borderId="0" xfId="1013" applyFont="1" applyProtection="1">
      <alignment vertical="center"/>
    </xf>
    <xf numFmtId="0" fontId="33" fillId="0" borderId="0" xfId="1013" applyFont="1" applyAlignment="1" applyProtection="1">
      <alignment horizontal="center" vertical="center"/>
    </xf>
    <xf numFmtId="0" fontId="33" fillId="0" borderId="0" xfId="1013" applyFont="1" applyProtection="1">
      <alignment vertical="center"/>
    </xf>
    <xf numFmtId="0" fontId="8" fillId="0" borderId="0" xfId="1013" applyProtection="1">
      <alignment vertical="center"/>
    </xf>
    <xf numFmtId="0" fontId="8" fillId="3" borderId="0" xfId="1013" applyFill="1" applyProtection="1">
      <alignment vertical="center"/>
    </xf>
    <xf numFmtId="191" fontId="8" fillId="0" borderId="0" xfId="1013" applyNumberFormat="1" applyProtection="1">
      <alignment vertical="center"/>
    </xf>
    <xf numFmtId="0" fontId="8" fillId="0" borderId="0" xfId="1013" applyFill="1" applyProtection="1">
      <alignment vertical="center"/>
    </xf>
    <xf numFmtId="0" fontId="2" fillId="0" borderId="0" xfId="1013" applyFont="1" applyFill="1" applyAlignment="1" applyProtection="1">
      <alignment horizontal="center" vertical="center"/>
    </xf>
    <xf numFmtId="0" fontId="31" fillId="0" borderId="0" xfId="1013" applyFont="1" applyFill="1" applyProtection="1">
      <alignment vertical="center"/>
    </xf>
    <xf numFmtId="0" fontId="25" fillId="0" borderId="0" xfId="1013" applyFont="1" applyFill="1" applyProtection="1">
      <alignment vertical="center"/>
    </xf>
    <xf numFmtId="191" fontId="25" fillId="0" borderId="0" xfId="1013" applyNumberFormat="1" applyFont="1" applyFill="1" applyBorder="1" applyAlignment="1" applyProtection="1">
      <alignment horizontal="right" vertical="center"/>
    </xf>
    <xf numFmtId="191" fontId="24" fillId="0" borderId="3" xfId="1013" applyNumberFormat="1" applyFont="1" applyFill="1" applyBorder="1" applyAlignment="1" applyProtection="1">
      <alignment horizontal="center" vertical="center" wrapText="1"/>
    </xf>
    <xf numFmtId="0" fontId="24" fillId="0" borderId="1" xfId="1013" applyFont="1" applyFill="1" applyBorder="1" applyAlignment="1" applyProtection="1">
      <alignment horizontal="distributed" vertical="center" wrapText="1" indent="3"/>
    </xf>
    <xf numFmtId="191" fontId="24" fillId="0" borderId="1" xfId="1013" applyNumberFormat="1" applyFont="1" applyFill="1" applyBorder="1" applyAlignment="1" applyProtection="1">
      <alignment horizontal="center" vertical="center" wrapText="1"/>
    </xf>
    <xf numFmtId="0" fontId="11" fillId="2" borderId="4" xfId="0" applyNumberFormat="1"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protection locked="0"/>
    </xf>
    <xf numFmtId="49" fontId="12" fillId="2" borderId="1" xfId="0" applyNumberFormat="1" applyFont="1" applyFill="1" applyBorder="1" applyAlignment="1" applyProtection="1">
      <alignment horizontal="left" vertical="center" wrapText="1"/>
    </xf>
    <xf numFmtId="0" fontId="12" fillId="2" borderId="4" xfId="0" applyNumberFormat="1" applyFont="1" applyFill="1" applyBorder="1" applyAlignment="1" applyProtection="1">
      <alignment horizontal="left" vertical="center"/>
    </xf>
    <xf numFmtId="0" fontId="12" fillId="2" borderId="4" xfId="0" applyFont="1" applyFill="1" applyBorder="1" applyAlignment="1" applyProtection="1">
      <alignment horizontal="left" vertical="center"/>
    </xf>
    <xf numFmtId="0" fontId="11" fillId="2" borderId="4" xfId="0" applyFont="1" applyFill="1" applyBorder="1" applyAlignment="1" applyProtection="1">
      <alignment horizontal="left" vertical="center"/>
    </xf>
    <xf numFmtId="49" fontId="11" fillId="2" borderId="4" xfId="0" applyNumberFormat="1" applyFont="1" applyFill="1" applyBorder="1" applyAlignment="1" applyProtection="1">
      <alignment horizontal="left" vertical="center" wrapText="1"/>
    </xf>
    <xf numFmtId="49" fontId="12" fillId="2" borderId="4" xfId="0" applyNumberFormat="1" applyFont="1" applyFill="1" applyBorder="1" applyAlignment="1" applyProtection="1">
      <alignment horizontal="left" vertical="center" wrapText="1"/>
    </xf>
    <xf numFmtId="0" fontId="11" fillId="2" borderId="4" xfId="0" applyNumberFormat="1" applyFont="1" applyFill="1" applyBorder="1" applyAlignment="1" applyProtection="1">
      <alignment horizontal="left" vertical="center" wrapText="1"/>
    </xf>
    <xf numFmtId="0" fontId="12" fillId="2" borderId="4" xfId="0" applyNumberFormat="1" applyFont="1" applyFill="1" applyBorder="1" applyAlignment="1" applyProtection="1">
      <alignment horizontal="left" vertical="center" wrapText="1"/>
    </xf>
    <xf numFmtId="0" fontId="42" fillId="2" borderId="4" xfId="0" applyNumberFormat="1" applyFont="1" applyFill="1" applyBorder="1" applyAlignment="1" applyProtection="1">
      <alignment horizontal="left" vertical="center"/>
    </xf>
    <xf numFmtId="49" fontId="42" fillId="2" borderId="1" xfId="0" applyNumberFormat="1" applyFont="1" applyFill="1" applyBorder="1" applyAlignment="1" applyProtection="1">
      <alignment horizontal="distributed" vertical="center" wrapText="1"/>
    </xf>
    <xf numFmtId="0" fontId="24" fillId="0" borderId="3" xfId="1013" applyNumberFormat="1" applyFont="1" applyFill="1" applyBorder="1" applyAlignment="1" applyProtection="1">
      <alignment horizontal="left" vertical="center"/>
    </xf>
    <xf numFmtId="0" fontId="24" fillId="0" borderId="1" xfId="1013" applyFont="1" applyFill="1" applyBorder="1" applyAlignment="1" applyProtection="1">
      <alignment horizontal="left" vertical="center" wrapText="1"/>
    </xf>
    <xf numFmtId="0" fontId="25" fillId="0" borderId="1" xfId="1013" applyFont="1" applyFill="1" applyBorder="1" applyAlignment="1" applyProtection="1">
      <alignment horizontal="left" vertical="center" wrapText="1"/>
    </xf>
    <xf numFmtId="0" fontId="25" fillId="0" borderId="3" xfId="1013" applyNumberFormat="1" applyFont="1" applyFill="1" applyBorder="1" applyAlignment="1" applyProtection="1">
      <alignment horizontal="left" vertical="center"/>
    </xf>
    <xf numFmtId="0" fontId="25" fillId="0" borderId="3" xfId="1013" applyNumberFormat="1" applyFont="1" applyBorder="1" applyAlignment="1" applyProtection="1">
      <alignment horizontal="left" vertical="center"/>
    </xf>
    <xf numFmtId="0" fontId="25" fillId="3" borderId="1" xfId="1013" applyFont="1" applyFill="1" applyBorder="1" applyAlignment="1" applyProtection="1">
      <alignment horizontal="left" vertical="center" wrapText="1"/>
    </xf>
    <xf numFmtId="0" fontId="25" fillId="0" borderId="1" xfId="1012" applyFont="1" applyFill="1" applyBorder="1" applyAlignment="1" applyProtection="1">
      <alignment horizontal="left" vertical="center" wrapText="1"/>
    </xf>
    <xf numFmtId="0" fontId="24" fillId="0" borderId="1" xfId="1012" applyFont="1" applyFill="1" applyBorder="1" applyAlignment="1" applyProtection="1">
      <alignment horizontal="left" vertical="center" wrapText="1"/>
    </xf>
    <xf numFmtId="49" fontId="24" fillId="0" borderId="3" xfId="1013" applyNumberFormat="1" applyFont="1" applyFill="1" applyBorder="1" applyAlignment="1" applyProtection="1">
      <alignment horizontal="left" vertical="center"/>
    </xf>
    <xf numFmtId="0" fontId="24" fillId="0" borderId="3" xfId="1013" applyNumberFormat="1" applyFont="1" applyFill="1" applyBorder="1" applyAlignment="1" applyProtection="1">
      <alignment horizontal="distributed" vertical="center" indent="1"/>
    </xf>
    <xf numFmtId="0" fontId="24" fillId="0" borderId="1" xfId="1013" applyFont="1" applyFill="1" applyBorder="1" applyAlignment="1" applyProtection="1">
      <alignment horizontal="distributed" vertical="center" wrapText="1" indent="1"/>
    </xf>
    <xf numFmtId="195" fontId="8" fillId="3" borderId="0" xfId="1013" applyNumberFormat="1" applyFill="1" applyProtection="1">
      <alignment vertical="center"/>
    </xf>
    <xf numFmtId="0" fontId="31" fillId="0" borderId="0" xfId="1013" applyFont="1">
      <alignment vertical="center"/>
    </xf>
    <xf numFmtId="0" fontId="33" fillId="0" borderId="0" xfId="1013" applyFont="1" applyAlignment="1">
      <alignment horizontal="center" vertical="center"/>
    </xf>
    <xf numFmtId="191" fontId="8" fillId="0" borderId="0" xfId="1013" applyNumberFormat="1">
      <alignment vertical="center"/>
    </xf>
    <xf numFmtId="0" fontId="2" fillId="0" borderId="0" xfId="1013" applyFont="1" applyFill="1" applyAlignment="1">
      <alignment horizontal="center" vertical="center"/>
    </xf>
    <xf numFmtId="0" fontId="31" fillId="0" borderId="0" xfId="1013" applyFont="1" applyFill="1">
      <alignment vertical="center"/>
    </xf>
    <xf numFmtId="0" fontId="25" fillId="0" borderId="0" xfId="1013" applyFont="1" applyFill="1">
      <alignment vertical="center"/>
    </xf>
    <xf numFmtId="0" fontId="43" fillId="0" borderId="0" xfId="1013" applyFont="1" applyFill="1">
      <alignment vertical="center"/>
    </xf>
    <xf numFmtId="191" fontId="25" fillId="0" borderId="0" xfId="1013" applyNumberFormat="1" applyFont="1" applyFill="1" applyAlignment="1">
      <alignment horizontal="right" vertical="center"/>
    </xf>
    <xf numFmtId="191" fontId="24" fillId="0" borderId="3" xfId="1013" applyNumberFormat="1" applyFont="1" applyFill="1" applyBorder="1" applyAlignment="1">
      <alignment horizontal="center" vertical="center" wrapText="1"/>
    </xf>
    <xf numFmtId="0" fontId="24" fillId="0" borderId="1" xfId="1013" applyFont="1" applyFill="1" applyBorder="1" applyAlignment="1">
      <alignment horizontal="distributed" vertical="center" wrapText="1" indent="3"/>
    </xf>
    <xf numFmtId="3" fontId="12" fillId="2" borderId="1" xfId="0" applyNumberFormat="1" applyFont="1" applyFill="1" applyBorder="1" applyAlignment="1" applyProtection="1">
      <alignment horizontal="right" vertical="center"/>
      <protection locked="0"/>
    </xf>
    <xf numFmtId="0" fontId="25" fillId="2" borderId="4" xfId="0" applyFont="1" applyFill="1" applyBorder="1" applyAlignment="1" applyProtection="1">
      <alignment vertical="center"/>
    </xf>
    <xf numFmtId="49" fontId="24" fillId="2" borderId="1" xfId="0" applyNumberFormat="1" applyFont="1" applyFill="1" applyBorder="1" applyAlignment="1" applyProtection="1">
      <alignment vertical="center" wrapText="1"/>
    </xf>
    <xf numFmtId="49" fontId="42" fillId="2" borderId="4" xfId="0" applyNumberFormat="1" applyFont="1" applyFill="1" applyBorder="1" applyAlignment="1" applyProtection="1">
      <alignment horizontal="distributed" vertical="center"/>
    </xf>
    <xf numFmtId="0" fontId="24" fillId="0" borderId="3" xfId="1013" applyFont="1" applyFill="1" applyBorder="1" applyAlignment="1">
      <alignment horizontal="left" vertical="center"/>
    </xf>
    <xf numFmtId="0" fontId="24" fillId="0" borderId="1" xfId="1012" applyFont="1" applyFill="1" applyBorder="1" applyAlignment="1">
      <alignment horizontal="left" vertical="center"/>
    </xf>
    <xf numFmtId="0" fontId="25" fillId="0" borderId="3" xfId="1013" applyFont="1" applyFill="1" applyBorder="1" applyAlignment="1">
      <alignment horizontal="left" vertical="center"/>
    </xf>
    <xf numFmtId="0" fontId="25" fillId="0" borderId="1" xfId="1013" applyFont="1" applyFill="1" applyBorder="1" applyAlignment="1">
      <alignment horizontal="left" vertical="center"/>
    </xf>
    <xf numFmtId="195" fontId="25" fillId="0" borderId="1" xfId="23" applyNumberFormat="1" applyFont="1" applyFill="1" applyBorder="1" applyAlignment="1" applyProtection="1">
      <alignment horizontal="right" vertical="center" wrapText="1"/>
      <protection locked="0"/>
    </xf>
    <xf numFmtId="0" fontId="25" fillId="0" borderId="3" xfId="1013" applyFont="1" applyBorder="1" applyAlignment="1">
      <alignment horizontal="left" vertical="center"/>
    </xf>
    <xf numFmtId="0" fontId="25" fillId="3" borderId="1" xfId="1013" applyFont="1" applyFill="1" applyBorder="1" applyAlignment="1">
      <alignment horizontal="left" vertical="center"/>
    </xf>
    <xf numFmtId="203" fontId="25" fillId="3" borderId="1" xfId="23" applyNumberFormat="1" applyFont="1" applyFill="1" applyBorder="1" applyAlignment="1">
      <alignment horizontal="right" vertical="center" wrapText="1"/>
    </xf>
    <xf numFmtId="0" fontId="25" fillId="0" borderId="3" xfId="1013" applyFont="1" applyFill="1" applyBorder="1">
      <alignment vertical="center"/>
    </xf>
    <xf numFmtId="0" fontId="24" fillId="0" borderId="1" xfId="1013" applyFont="1" applyFill="1" applyBorder="1" applyAlignment="1">
      <alignment horizontal="distributed" vertical="center" indent="1"/>
    </xf>
    <xf numFmtId="0" fontId="33" fillId="0" borderId="0" xfId="1013" applyFont="1" applyFill="1" applyAlignment="1" applyProtection="1">
      <alignment horizontal="center" vertical="center"/>
    </xf>
    <xf numFmtId="191" fontId="8" fillId="0" borderId="0" xfId="1013" applyNumberFormat="1" applyFill="1" applyProtection="1">
      <alignment vertical="center"/>
    </xf>
    <xf numFmtId="3" fontId="11" fillId="2" borderId="1" xfId="0" applyNumberFormat="1" applyFont="1" applyFill="1" applyBorder="1" applyAlignment="1" applyProtection="1">
      <alignment horizontal="right" vertical="center"/>
    </xf>
    <xf numFmtId="49" fontId="11" fillId="0" borderId="3" xfId="998" applyNumberFormat="1" applyFont="1" applyFill="1" applyBorder="1" applyAlignment="1" applyProtection="1">
      <alignment horizontal="left" vertical="center"/>
    </xf>
    <xf numFmtId="3" fontId="24" fillId="0" borderId="1" xfId="0" applyNumberFormat="1" applyFont="1" applyFill="1" applyBorder="1" applyAlignment="1" applyProtection="1">
      <alignment horizontal="right" vertical="center"/>
    </xf>
    <xf numFmtId="0" fontId="24" fillId="3" borderId="1" xfId="1013" applyFont="1" applyFill="1" applyBorder="1" applyAlignment="1" applyProtection="1">
      <alignment horizontal="left" vertical="center" wrapText="1"/>
    </xf>
    <xf numFmtId="49" fontId="12" fillId="0" borderId="3" xfId="998" applyNumberFormat="1" applyFont="1" applyBorder="1" applyAlignment="1" applyProtection="1">
      <alignment horizontal="left" vertical="center"/>
    </xf>
    <xf numFmtId="3" fontId="25" fillId="3" borderId="1" xfId="0" applyNumberFormat="1" applyFont="1" applyFill="1" applyBorder="1" applyAlignment="1" applyProtection="1">
      <alignment horizontal="right" vertical="center"/>
    </xf>
    <xf numFmtId="3" fontId="25" fillId="3" borderId="1" xfId="0" applyNumberFormat="1" applyFont="1" applyFill="1" applyBorder="1" applyAlignment="1" applyProtection="1">
      <alignment horizontal="right" vertical="center"/>
      <protection locked="0"/>
    </xf>
    <xf numFmtId="49" fontId="12" fillId="0" borderId="3" xfId="998" applyNumberFormat="1" applyFont="1" applyFill="1" applyBorder="1" applyAlignment="1" applyProtection="1">
      <alignment horizontal="left" vertical="center"/>
    </xf>
    <xf numFmtId="3" fontId="25" fillId="0" borderId="1" xfId="0" applyNumberFormat="1" applyFont="1" applyFill="1" applyBorder="1" applyAlignment="1" applyProtection="1">
      <alignment horizontal="right" vertical="center"/>
    </xf>
    <xf numFmtId="3" fontId="25" fillId="0" borderId="1" xfId="0" applyNumberFormat="1" applyFont="1" applyFill="1" applyBorder="1" applyAlignment="1" applyProtection="1">
      <alignment horizontal="right" vertical="center"/>
      <protection locked="0"/>
    </xf>
    <xf numFmtId="3" fontId="24" fillId="0" borderId="1" xfId="0" applyNumberFormat="1" applyFont="1" applyFill="1" applyBorder="1" applyAlignment="1" applyProtection="1">
      <alignment horizontal="right" vertical="center"/>
      <protection locked="0"/>
    </xf>
    <xf numFmtId="0" fontId="8" fillId="0" borderId="3" xfId="1013" applyFill="1" applyBorder="1" applyAlignment="1" applyProtection="1">
      <alignment horizontal="left" vertical="center"/>
    </xf>
    <xf numFmtId="3" fontId="8" fillId="0" borderId="0" xfId="1013" applyNumberFormat="1" applyFill="1" applyProtection="1">
      <alignment vertical="center"/>
    </xf>
    <xf numFmtId="0" fontId="24" fillId="0" borderId="3" xfId="1013" applyFont="1" applyFill="1" applyBorder="1" applyAlignment="1" applyProtection="1">
      <alignment horizontal="left" vertical="center"/>
    </xf>
    <xf numFmtId="0" fontId="24" fillId="0" borderId="1" xfId="1012" applyFont="1" applyFill="1" applyBorder="1" applyAlignment="1" applyProtection="1">
      <alignment horizontal="left" vertical="center"/>
    </xf>
    <xf numFmtId="0" fontId="24" fillId="3" borderId="1" xfId="1012" applyFont="1" applyFill="1" applyBorder="1" applyAlignment="1" applyProtection="1">
      <alignment horizontal="left" vertical="center"/>
    </xf>
    <xf numFmtId="0" fontId="25" fillId="0" borderId="3" xfId="1013" applyFont="1" applyFill="1" applyBorder="1" applyAlignment="1" applyProtection="1">
      <alignment horizontal="left" vertical="center"/>
    </xf>
    <xf numFmtId="0" fontId="25" fillId="0" borderId="1" xfId="1013" applyFont="1" applyFill="1" applyBorder="1" applyAlignment="1" applyProtection="1">
      <alignment horizontal="left" vertical="center"/>
    </xf>
    <xf numFmtId="0" fontId="25" fillId="3" borderId="1" xfId="1013" applyFont="1" applyFill="1" applyBorder="1" applyAlignment="1" applyProtection="1">
      <alignment horizontal="left" vertical="center"/>
    </xf>
    <xf numFmtId="3" fontId="8" fillId="0" borderId="0" xfId="1013" applyNumberFormat="1">
      <alignment vertical="center"/>
    </xf>
    <xf numFmtId="0" fontId="1" fillId="0" borderId="0" xfId="0" applyFont="1" applyFill="1" applyBorder="1" applyAlignment="1"/>
    <xf numFmtId="0" fontId="44"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5" xfId="0" applyFont="1" applyFill="1" applyBorder="1" applyAlignment="1">
      <alignment horizontal="center" vertical="center"/>
    </xf>
    <xf numFmtId="0" fontId="12" fillId="0" borderId="0" xfId="0" applyFont="1" applyAlignment="1">
      <alignment horizontal="right"/>
    </xf>
    <xf numFmtId="0" fontId="24" fillId="0" borderId="6" xfId="1016" applyFont="1" applyBorder="1" applyAlignment="1">
      <alignment horizontal="center" vertical="center"/>
    </xf>
    <xf numFmtId="0" fontId="24" fillId="0" borderId="3" xfId="1016" applyFont="1" applyBorder="1" applyAlignment="1">
      <alignment horizontal="center" vertical="center"/>
    </xf>
    <xf numFmtId="0" fontId="24" fillId="0" borderId="2" xfId="1016" applyFont="1" applyBorder="1" applyAlignment="1">
      <alignment horizontal="center" vertical="center"/>
    </xf>
    <xf numFmtId="0" fontId="24" fillId="0" borderId="7" xfId="1016" applyFont="1" applyBorder="1" applyAlignment="1">
      <alignment horizontal="center" vertical="center"/>
    </xf>
    <xf numFmtId="49" fontId="24" fillId="0" borderId="1" xfId="784" applyNumberFormat="1" applyFont="1" applyFill="1" applyBorder="1" applyAlignment="1" applyProtection="1">
      <alignment horizontal="center" vertical="center"/>
    </xf>
    <xf numFmtId="203" fontId="46" fillId="0" borderId="1" xfId="23" applyNumberFormat="1" applyFont="1" applyFill="1" applyBorder="1" applyAlignment="1">
      <alignment horizontal="center"/>
    </xf>
    <xf numFmtId="199" fontId="25" fillId="0" borderId="1" xfId="32" applyNumberFormat="1" applyFont="1" applyFill="1" applyBorder="1" applyAlignment="1" applyProtection="1">
      <alignment horizontal="right" vertical="center" wrapText="1"/>
      <protection locked="0"/>
    </xf>
    <xf numFmtId="203" fontId="46" fillId="0" borderId="1" xfId="23" applyNumberFormat="1" applyFont="1" applyFill="1" applyBorder="1" applyAlignment="1"/>
    <xf numFmtId="0" fontId="5" fillId="0" borderId="0" xfId="0" applyFont="1" applyFill="1" applyBorder="1" applyAlignment="1">
      <alignment horizontal="left" vertical="top" wrapText="1"/>
    </xf>
    <xf numFmtId="0" fontId="47" fillId="0" borderId="0" xfId="914" applyFont="1" applyAlignment="1"/>
    <xf numFmtId="0" fontId="12" fillId="0" borderId="0" xfId="0" applyFont="1" applyAlignment="1">
      <alignment horizontal="right" vertical="center"/>
    </xf>
    <xf numFmtId="0" fontId="24" fillId="0" borderId="1" xfId="1016" applyFont="1" applyBorder="1" applyAlignment="1">
      <alignment horizontal="center" vertical="center" wrapText="1"/>
    </xf>
    <xf numFmtId="0" fontId="24" fillId="0" borderId="1" xfId="0" applyFont="1" applyBorder="1" applyAlignment="1">
      <alignment horizontal="left" vertical="center"/>
    </xf>
    <xf numFmtId="195" fontId="12" fillId="0" borderId="1" xfId="0" applyNumberFormat="1" applyFont="1" applyBorder="1" applyAlignment="1">
      <alignment horizontal="right" vertical="center" wrapText="1"/>
    </xf>
    <xf numFmtId="0" fontId="12" fillId="0" borderId="1" xfId="0" applyFont="1" applyBorder="1" applyAlignment="1">
      <alignment horizontal="left" vertical="center"/>
    </xf>
    <xf numFmtId="195" fontId="24" fillId="0" borderId="1" xfId="23" applyNumberFormat="1" applyFont="1" applyBorder="1" applyAlignment="1">
      <alignment horizontal="right" vertical="center" wrapText="1"/>
    </xf>
    <xf numFmtId="0" fontId="8" fillId="0" borderId="0" xfId="1013" applyFont="1" applyFill="1">
      <alignment vertical="center"/>
    </xf>
    <xf numFmtId="0" fontId="8" fillId="0" borderId="0" xfId="1013" applyFont="1">
      <alignment vertical="center"/>
    </xf>
    <xf numFmtId="191" fontId="8" fillId="0" borderId="0" xfId="1013" applyNumberFormat="1" applyFont="1">
      <alignment vertical="center"/>
    </xf>
    <xf numFmtId="195" fontId="8" fillId="0" borderId="0" xfId="1013" applyNumberFormat="1">
      <alignment vertical="center"/>
    </xf>
    <xf numFmtId="0" fontId="41" fillId="0" borderId="0" xfId="760" applyFont="1" applyAlignment="1">
      <alignment horizontal="center" vertical="center"/>
    </xf>
    <xf numFmtId="0" fontId="11" fillId="0" borderId="1" xfId="0" applyFont="1" applyFill="1" applyBorder="1" applyAlignment="1">
      <alignment horizontal="left" vertical="center" wrapText="1"/>
    </xf>
    <xf numFmtId="198" fontId="48" fillId="0" borderId="1" xfId="0" applyNumberFormat="1" applyFont="1" applyFill="1" applyBorder="1" applyAlignment="1">
      <alignment horizontal="center" vertical="center" wrapText="1"/>
    </xf>
    <xf numFmtId="0" fontId="10" fillId="2" borderId="0" xfId="760" applyFont="1" applyFill="1" applyBorder="1" applyAlignment="1">
      <alignment horizontal="center" vertical="center"/>
    </xf>
    <xf numFmtId="0" fontId="12" fillId="0" borderId="0" xfId="760" applyFont="1" applyBorder="1" applyAlignment="1">
      <alignment horizontal="left" vertical="center"/>
    </xf>
    <xf numFmtId="0" fontId="12" fillId="0" borderId="0" xfId="760" applyFont="1" applyBorder="1" applyAlignment="1">
      <alignment horizontal="right" vertical="center"/>
    </xf>
    <xf numFmtId="0" fontId="24" fillId="0" borderId="1" xfId="0" applyFont="1" applyBorder="1" applyAlignment="1">
      <alignment horizontal="center" vertical="center" wrapText="1"/>
    </xf>
    <xf numFmtId="184" fontId="11" fillId="0" borderId="1" xfId="763" applyNumberFormat="1" applyFont="1" applyFill="1" applyBorder="1" applyAlignment="1">
      <alignment horizontal="left" vertical="center"/>
    </xf>
    <xf numFmtId="195" fontId="11" fillId="0" borderId="1" xfId="763" applyNumberFormat="1" applyFont="1" applyFill="1" applyBorder="1" applyAlignment="1">
      <alignment horizontal="right" vertical="center" wrapText="1"/>
    </xf>
    <xf numFmtId="184" fontId="12" fillId="0" borderId="1" xfId="763" applyNumberFormat="1" applyFont="1" applyFill="1" applyBorder="1" applyAlignment="1">
      <alignment horizontal="left" vertical="center"/>
    </xf>
    <xf numFmtId="195" fontId="12" fillId="0" borderId="1" xfId="763" applyNumberFormat="1" applyFont="1" applyFill="1" applyBorder="1" applyAlignment="1">
      <alignment horizontal="right" vertical="center" wrapText="1"/>
    </xf>
    <xf numFmtId="3" fontId="12" fillId="0" borderId="1" xfId="763" applyNumberFormat="1" applyFont="1" applyFill="1" applyBorder="1" applyAlignment="1">
      <alignment horizontal="right" vertical="center" wrapText="1"/>
    </xf>
    <xf numFmtId="0" fontId="12" fillId="0" borderId="1" xfId="763" applyNumberFormat="1" applyFont="1" applyFill="1" applyBorder="1" applyAlignment="1">
      <alignment horizontal="right" vertical="center" wrapText="1"/>
    </xf>
    <xf numFmtId="3" fontId="11" fillId="0" borderId="1" xfId="763" applyNumberFormat="1" applyFont="1" applyFill="1" applyBorder="1" applyAlignment="1">
      <alignment horizontal="right" vertical="center" wrapText="1"/>
    </xf>
    <xf numFmtId="3" fontId="12" fillId="0" borderId="1" xfId="0" applyNumberFormat="1" applyFont="1" applyFill="1" applyBorder="1" applyAlignment="1">
      <alignment horizontal="right" vertical="center" wrapText="1"/>
    </xf>
    <xf numFmtId="0" fontId="12" fillId="0" borderId="1" xfId="0" applyNumberFormat="1" applyFont="1" applyFill="1" applyBorder="1" applyAlignment="1">
      <alignment horizontal="right" vertical="center" wrapText="1"/>
    </xf>
    <xf numFmtId="0" fontId="11" fillId="0" borderId="1" xfId="763" applyFont="1" applyFill="1" applyBorder="1" applyAlignment="1">
      <alignment horizontal="center" vertical="center"/>
    </xf>
    <xf numFmtId="0" fontId="26" fillId="0" borderId="0" xfId="1013" applyFont="1">
      <alignment vertical="center"/>
    </xf>
    <xf numFmtId="0" fontId="2" fillId="3" borderId="0" xfId="1013" applyFont="1" applyFill="1" applyAlignment="1">
      <alignment horizontal="center" vertical="center"/>
    </xf>
    <xf numFmtId="0" fontId="31" fillId="3" borderId="0" xfId="1013" applyFont="1" applyFill="1">
      <alignment vertical="center"/>
    </xf>
    <xf numFmtId="0" fontId="12" fillId="0" borderId="0" xfId="1013" applyFont="1">
      <alignment vertical="center"/>
    </xf>
    <xf numFmtId="0" fontId="43" fillId="3" borderId="0" xfId="1013" applyFont="1" applyFill="1">
      <alignment vertical="center"/>
    </xf>
    <xf numFmtId="191" fontId="25" fillId="3" borderId="0" xfId="1013" applyNumberFormat="1" applyFont="1" applyFill="1" applyBorder="1" applyAlignment="1">
      <alignment horizontal="right" vertical="center"/>
    </xf>
    <xf numFmtId="191" fontId="24" fillId="3" borderId="1" xfId="1013" applyNumberFormat="1" applyFont="1" applyFill="1" applyBorder="1" applyAlignment="1">
      <alignment horizontal="center" vertical="center" wrapText="1"/>
    </xf>
    <xf numFmtId="0" fontId="24" fillId="3" borderId="1" xfId="1013" applyFont="1" applyFill="1" applyBorder="1" applyAlignment="1">
      <alignment horizontal="distributed" vertical="center" wrapText="1" indent="3"/>
    </xf>
    <xf numFmtId="0" fontId="11" fillId="2" borderId="1" xfId="0" applyNumberFormat="1" applyFont="1" applyFill="1" applyBorder="1" applyAlignment="1" applyProtection="1">
      <alignment horizontal="left" vertical="center"/>
    </xf>
    <xf numFmtId="49" fontId="11" fillId="4" borderId="1" xfId="0" applyNumberFormat="1" applyFont="1" applyFill="1" applyBorder="1" applyAlignment="1" applyProtection="1">
      <alignment horizontal="left" vertical="center" wrapText="1"/>
    </xf>
    <xf numFmtId="3" fontId="11" fillId="4" borderId="1" xfId="0" applyNumberFormat="1" applyFont="1" applyFill="1" applyBorder="1" applyAlignment="1" applyProtection="1">
      <alignment horizontal="right" vertical="center"/>
      <protection locked="0"/>
    </xf>
    <xf numFmtId="199" fontId="25" fillId="4" borderId="1" xfId="32" applyNumberFormat="1" applyFont="1" applyFill="1" applyBorder="1" applyAlignment="1" applyProtection="1">
      <alignment horizontal="right" vertical="center" wrapText="1"/>
      <protection locked="0"/>
    </xf>
    <xf numFmtId="49" fontId="11" fillId="5" borderId="1" xfId="0" applyNumberFormat="1" applyFont="1" applyFill="1" applyBorder="1" applyAlignment="1" applyProtection="1">
      <alignment horizontal="left" vertical="center" wrapText="1"/>
    </xf>
    <xf numFmtId="3" fontId="11" fillId="5" borderId="1" xfId="0" applyNumberFormat="1" applyFont="1" applyFill="1" applyBorder="1" applyAlignment="1" applyProtection="1">
      <alignment horizontal="right" vertical="center"/>
      <protection locked="0"/>
    </xf>
    <xf numFmtId="199" fontId="25" fillId="5" borderId="1" xfId="32" applyNumberFormat="1" applyFont="1" applyFill="1" applyBorder="1" applyAlignment="1" applyProtection="1">
      <alignment horizontal="right" vertical="center" wrapText="1"/>
      <protection locked="0"/>
    </xf>
    <xf numFmtId="0" fontId="12" fillId="2" borderId="1" xfId="0" applyNumberFormat="1" applyFont="1" applyFill="1" applyBorder="1" applyAlignment="1" applyProtection="1">
      <alignment horizontal="left" vertical="center"/>
    </xf>
    <xf numFmtId="199" fontId="25" fillId="3" borderId="1" xfId="32" applyNumberFormat="1" applyFont="1" applyFill="1" applyBorder="1" applyAlignment="1" applyProtection="1">
      <alignment horizontal="right" vertical="center" wrapText="1"/>
      <protection locked="0"/>
    </xf>
    <xf numFmtId="0" fontId="25" fillId="2" borderId="1" xfId="0" applyNumberFormat="1"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xf>
    <xf numFmtId="0" fontId="24" fillId="0" borderId="1" xfId="0" applyFont="1" applyFill="1" applyBorder="1" applyAlignment="1">
      <alignment horizontal="left" vertical="center"/>
    </xf>
    <xf numFmtId="49" fontId="24" fillId="3" borderId="1" xfId="0" applyNumberFormat="1" applyFont="1" applyFill="1" applyBorder="1" applyAlignment="1">
      <alignment vertical="center" wrapText="1"/>
    </xf>
    <xf numFmtId="0" fontId="11" fillId="2" borderId="1" xfId="0" applyNumberFormat="1" applyFont="1" applyFill="1" applyBorder="1" applyAlignment="1" applyProtection="1">
      <alignment horizontal="left" vertical="center" wrapText="1"/>
    </xf>
    <xf numFmtId="0" fontId="12" fillId="2" borderId="1" xfId="0" applyNumberFormat="1" applyFont="1" applyFill="1" applyBorder="1" applyAlignment="1" applyProtection="1">
      <alignment horizontal="left" vertical="center" wrapText="1"/>
    </xf>
    <xf numFmtId="0" fontId="49" fillId="2" borderId="1" xfId="0" applyNumberFormat="1" applyFont="1" applyFill="1" applyBorder="1" applyAlignment="1" applyProtection="1">
      <alignment horizontal="left" vertical="center"/>
    </xf>
    <xf numFmtId="0" fontId="12" fillId="2" borderId="1" xfId="0" applyNumberFormat="1" applyFont="1" applyFill="1" applyBorder="1" applyAlignment="1" applyProtection="1">
      <alignment vertical="center" wrapText="1"/>
    </xf>
    <xf numFmtId="49" fontId="11" fillId="2" borderId="1" xfId="0" applyNumberFormat="1" applyFont="1" applyFill="1" applyBorder="1" applyAlignment="1" applyProtection="1">
      <alignment vertical="center" wrapText="1"/>
    </xf>
    <xf numFmtId="49" fontId="24" fillId="0" borderId="1" xfId="0" applyNumberFormat="1" applyFont="1" applyBorder="1" applyAlignment="1">
      <alignment vertical="center" wrapText="1"/>
    </xf>
    <xf numFmtId="49" fontId="12" fillId="2" borderId="1" xfId="0" applyNumberFormat="1" applyFont="1" applyFill="1" applyBorder="1" applyAlignment="1" applyProtection="1">
      <alignment horizontal="left" vertical="center"/>
    </xf>
    <xf numFmtId="49" fontId="12" fillId="2" borderId="1" xfId="0" applyNumberFormat="1"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xf>
    <xf numFmtId="0" fontId="12" fillId="2" borderId="1" xfId="0" applyNumberFormat="1" applyFont="1" applyFill="1" applyBorder="1" applyAlignment="1" applyProtection="1">
      <alignment horizontal="left" vertical="center" wrapText="1"/>
      <protection locked="0"/>
    </xf>
    <xf numFmtId="49" fontId="12" fillId="2" borderId="1" xfId="0" applyNumberFormat="1" applyFont="1" applyFill="1" applyBorder="1" applyAlignment="1" applyProtection="1">
      <alignment vertical="center" wrapText="1"/>
    </xf>
    <xf numFmtId="49" fontId="12" fillId="2" borderId="1" xfId="0" applyNumberFormat="1" applyFont="1" applyFill="1" applyBorder="1" applyAlignment="1" applyProtection="1">
      <alignment horizontal="left" vertical="center"/>
      <protection locked="0"/>
    </xf>
    <xf numFmtId="49" fontId="11" fillId="5" borderId="1" xfId="0" applyNumberFormat="1" applyFont="1" applyFill="1" applyBorder="1" applyAlignment="1" applyProtection="1">
      <alignment horizontal="left" vertical="center" wrapText="1"/>
      <protection locked="0"/>
    </xf>
    <xf numFmtId="49" fontId="25" fillId="2" borderId="1" xfId="0" applyNumberFormat="1" applyFont="1" applyFill="1" applyBorder="1" applyAlignment="1" applyProtection="1">
      <alignment horizontal="left" vertical="center" wrapText="1"/>
      <protection locked="0"/>
    </xf>
    <xf numFmtId="0" fontId="25" fillId="0" borderId="1" xfId="0" applyFont="1" applyFill="1" applyBorder="1" applyAlignment="1">
      <alignment horizontal="left" vertical="center"/>
    </xf>
    <xf numFmtId="49" fontId="24" fillId="4" borderId="1" xfId="1024" applyNumberFormat="1" applyFont="1" applyFill="1" applyBorder="1" applyAlignment="1" applyProtection="1">
      <alignment horizontal="left" vertical="center"/>
    </xf>
    <xf numFmtId="0" fontId="24" fillId="4" borderId="1" xfId="1013" applyFont="1" applyFill="1" applyBorder="1" applyAlignment="1">
      <alignment horizontal="center" vertical="center" wrapText="1"/>
    </xf>
    <xf numFmtId="0" fontId="24" fillId="0" borderId="0" xfId="1013" applyFont="1" applyFill="1" applyAlignment="1">
      <alignment horizontal="center" vertical="center" wrapText="1"/>
    </xf>
    <xf numFmtId="0" fontId="8" fillId="3" borderId="0" xfId="1012" applyFill="1">
      <alignment vertical="center"/>
    </xf>
    <xf numFmtId="0" fontId="8" fillId="0" borderId="0" xfId="1012" applyFill="1">
      <alignment vertical="center"/>
    </xf>
    <xf numFmtId="0" fontId="25" fillId="0" borderId="0" xfId="1013" applyFont="1" applyFill="1" applyAlignment="1">
      <alignment horizontal="left" vertical="center"/>
    </xf>
    <xf numFmtId="191" fontId="25" fillId="0" borderId="0" xfId="1013" applyNumberFormat="1" applyFont="1" applyFill="1" applyBorder="1" applyAlignment="1">
      <alignment horizontal="right" vertical="center"/>
    </xf>
    <xf numFmtId="191" fontId="24" fillId="0" borderId="3" xfId="1013" applyNumberFormat="1" applyFont="1" applyFill="1" applyBorder="1" applyAlignment="1">
      <alignment vertical="center" wrapText="1"/>
    </xf>
    <xf numFmtId="0" fontId="24" fillId="0" borderId="3" xfId="1013" applyNumberFormat="1" applyFont="1" applyFill="1" applyBorder="1" applyAlignment="1">
      <alignment horizontal="left" vertical="center"/>
    </xf>
    <xf numFmtId="0" fontId="24" fillId="0" borderId="1" xfId="1013" applyNumberFormat="1" applyFont="1" applyFill="1" applyBorder="1" applyAlignment="1">
      <alignment vertical="center" wrapText="1"/>
    </xf>
    <xf numFmtId="0" fontId="25" fillId="0" borderId="1" xfId="1013" applyFont="1" applyFill="1" applyBorder="1" applyAlignment="1">
      <alignment horizontal="left" vertical="center" wrapText="1"/>
    </xf>
    <xf numFmtId="0" fontId="25" fillId="3" borderId="3" xfId="1013" applyFont="1" applyFill="1" applyBorder="1" applyAlignment="1">
      <alignment horizontal="left" vertical="center"/>
    </xf>
    <xf numFmtId="0" fontId="25" fillId="3" borderId="1" xfId="1013" applyFont="1" applyFill="1" applyBorder="1" applyAlignment="1">
      <alignment horizontal="left" vertical="center" wrapText="1"/>
    </xf>
    <xf numFmtId="0" fontId="25" fillId="0" borderId="3" xfId="1013" applyFont="1" applyFill="1" applyBorder="1" applyAlignment="1">
      <alignment horizontal="left" vertical="top" wrapText="1"/>
    </xf>
    <xf numFmtId="0" fontId="25" fillId="0" borderId="1" xfId="1013" applyNumberFormat="1" applyFont="1" applyFill="1" applyBorder="1" applyAlignment="1">
      <alignment vertical="center" wrapText="1"/>
    </xf>
    <xf numFmtId="0" fontId="24" fillId="0" borderId="3" xfId="1013" applyFont="1" applyFill="1" applyBorder="1" applyAlignment="1">
      <alignment horizontal="distributed" vertical="center"/>
    </xf>
    <xf numFmtId="49" fontId="24" fillId="0" borderId="1" xfId="0" applyNumberFormat="1" applyFont="1" applyFill="1" applyBorder="1" applyAlignment="1" applyProtection="1">
      <alignment horizontal="distributed" vertical="center" wrapText="1"/>
    </xf>
    <xf numFmtId="0" fontId="24" fillId="0" borderId="1" xfId="1013" applyFont="1" applyFill="1" applyBorder="1" applyAlignment="1">
      <alignment horizontal="left" vertical="center" wrapText="1"/>
    </xf>
    <xf numFmtId="0" fontId="24" fillId="0" borderId="1" xfId="1013" applyNumberFormat="1" applyFont="1" applyFill="1" applyBorder="1" applyAlignment="1" applyProtection="1">
      <alignment vertical="center" wrapText="1"/>
    </xf>
    <xf numFmtId="0" fontId="25" fillId="3" borderId="3" xfId="1012" applyFont="1" applyFill="1" applyBorder="1" applyAlignment="1" applyProtection="1">
      <alignment horizontal="left" vertical="center"/>
    </xf>
    <xf numFmtId="0" fontId="25" fillId="3" borderId="1" xfId="1012" applyFont="1" applyFill="1" applyBorder="1" applyAlignment="1" applyProtection="1">
      <alignment horizontal="left" vertical="center" wrapText="1"/>
    </xf>
    <xf numFmtId="0" fontId="50" fillId="0" borderId="3" xfId="1013" applyFont="1" applyFill="1" applyBorder="1" applyAlignment="1">
      <alignment horizontal="distributed" vertical="center"/>
    </xf>
    <xf numFmtId="0" fontId="24" fillId="0" borderId="1" xfId="1013" applyFont="1" applyFill="1" applyBorder="1" applyAlignment="1">
      <alignment horizontal="distributed" vertical="center" wrapText="1" indent="2"/>
    </xf>
    <xf numFmtId="195" fontId="8" fillId="0" borderId="0" xfId="1013" applyNumberFormat="1" applyFill="1">
      <alignment vertical="center"/>
    </xf>
    <xf numFmtId="0" fontId="0" fillId="0" borderId="0" xfId="1013" applyFont="1" applyFill="1">
      <alignment vertical="center"/>
    </xf>
    <xf numFmtId="191" fontId="24" fillId="0" borderId="8" xfId="1013" applyNumberFormat="1" applyFont="1" applyFill="1" applyBorder="1" applyAlignment="1">
      <alignment horizontal="center" vertical="center" wrapText="1"/>
    </xf>
    <xf numFmtId="0" fontId="24" fillId="0" borderId="1" xfId="1013" applyFont="1" applyFill="1" applyBorder="1" applyAlignment="1">
      <alignment horizontal="center" vertical="center" wrapText="1"/>
    </xf>
    <xf numFmtId="195" fontId="25" fillId="0" borderId="1" xfId="1023" applyNumberFormat="1" applyFont="1" applyFill="1" applyBorder="1" applyAlignment="1" applyProtection="1">
      <alignment vertical="center" wrapText="1"/>
    </xf>
    <xf numFmtId="49" fontId="25" fillId="0" borderId="1" xfId="1023" applyNumberFormat="1" applyFont="1" applyFill="1" applyBorder="1" applyAlignment="1" applyProtection="1">
      <alignment horizontal="left" vertical="center" wrapText="1"/>
    </xf>
    <xf numFmtId="195" fontId="24" fillId="0" borderId="1" xfId="23" applyNumberFormat="1" applyFont="1" applyFill="1" applyBorder="1" applyAlignment="1" applyProtection="1">
      <alignment horizontal="right" vertical="center" wrapText="1"/>
      <protection locked="0"/>
    </xf>
    <xf numFmtId="0" fontId="24" fillId="0" borderId="1" xfId="1013" applyFont="1" applyFill="1" applyBorder="1" applyAlignment="1">
      <alignment vertical="center" wrapText="1"/>
    </xf>
    <xf numFmtId="0" fontId="25" fillId="0" borderId="3" xfId="1013" applyNumberFormat="1" applyFont="1" applyFill="1" applyBorder="1" applyAlignment="1">
      <alignment horizontal="left" vertical="center"/>
    </xf>
    <xf numFmtId="0" fontId="25" fillId="0" borderId="1" xfId="1013" applyNumberFormat="1" applyFont="1" applyFill="1" applyBorder="1" applyAlignment="1">
      <alignment horizontal="left" vertical="center" wrapText="1"/>
    </xf>
    <xf numFmtId="0" fontId="25" fillId="0" borderId="3" xfId="1012" applyFont="1" applyFill="1" applyBorder="1" applyAlignment="1">
      <alignment horizontal="left" vertical="center"/>
    </xf>
    <xf numFmtId="0" fontId="24" fillId="0" borderId="1" xfId="1013" applyNumberFormat="1" applyFont="1" applyFill="1" applyBorder="1" applyAlignment="1">
      <alignment horizontal="left" vertical="center" wrapText="1"/>
    </xf>
    <xf numFmtId="0" fontId="51" fillId="0" borderId="0" xfId="1013" applyFont="1" applyFill="1">
      <alignment vertical="center"/>
    </xf>
    <xf numFmtId="3" fontId="8" fillId="0" borderId="0" xfId="1013" applyNumberFormat="1" applyFill="1">
      <alignment vertical="center"/>
    </xf>
    <xf numFmtId="0" fontId="24" fillId="3" borderId="0" xfId="1013" applyFont="1" applyFill="1" applyAlignment="1" applyProtection="1">
      <alignment horizontal="center" vertical="center" wrapText="1"/>
    </xf>
    <xf numFmtId="0" fontId="25" fillId="3" borderId="0" xfId="1013" applyFont="1" applyFill="1" applyProtection="1">
      <alignment vertical="center"/>
    </xf>
    <xf numFmtId="0" fontId="8" fillId="3" borderId="0" xfId="1012" applyFill="1" applyProtection="1">
      <alignment vertical="center"/>
    </xf>
    <xf numFmtId="191" fontId="8" fillId="3" borderId="0" xfId="1013" applyNumberFormat="1" applyFill="1" applyProtection="1">
      <alignment vertical="center"/>
    </xf>
    <xf numFmtId="0" fontId="0" fillId="0" borderId="0" xfId="0" applyAlignment="1" applyProtection="1"/>
    <xf numFmtId="0" fontId="52" fillId="3" borderId="0" xfId="1013" applyFont="1" applyFill="1" applyProtection="1">
      <alignment vertical="center"/>
    </xf>
    <xf numFmtId="0" fontId="25" fillId="0" borderId="0" xfId="1013" applyFont="1" applyFill="1" applyAlignment="1" applyProtection="1">
      <alignment horizontal="left" vertical="center"/>
    </xf>
    <xf numFmtId="0" fontId="43" fillId="0" borderId="0" xfId="1013" applyFont="1" applyFill="1" applyProtection="1">
      <alignment vertical="center"/>
    </xf>
    <xf numFmtId="0" fontId="24" fillId="0" borderId="1" xfId="1013" applyFont="1" applyFill="1" applyBorder="1" applyAlignment="1" applyProtection="1">
      <alignment horizontal="center" vertical="center" wrapText="1"/>
    </xf>
    <xf numFmtId="0" fontId="25" fillId="0" borderId="3" xfId="1013" applyFont="1" applyFill="1" applyBorder="1" applyAlignment="1" applyProtection="1">
      <alignment horizontal="left" vertical="top" wrapText="1"/>
    </xf>
    <xf numFmtId="0" fontId="25" fillId="0" borderId="1" xfId="1013" applyNumberFormat="1" applyFont="1" applyFill="1" applyBorder="1" applyAlignment="1" applyProtection="1">
      <alignment vertical="center" wrapText="1"/>
    </xf>
    <xf numFmtId="0" fontId="24" fillId="0" borderId="3" xfId="1013" applyFont="1" applyFill="1" applyBorder="1" applyAlignment="1" applyProtection="1">
      <alignment horizontal="distributed" vertical="center"/>
    </xf>
    <xf numFmtId="0" fontId="25" fillId="0" borderId="3" xfId="1012" applyFont="1" applyFill="1" applyBorder="1" applyAlignment="1" applyProtection="1">
      <alignment horizontal="left" vertical="center"/>
    </xf>
    <xf numFmtId="0" fontId="50" fillId="0" borderId="3" xfId="1013" applyFont="1" applyFill="1" applyBorder="1" applyAlignment="1" applyProtection="1">
      <alignment horizontal="distributed" vertical="center"/>
    </xf>
    <xf numFmtId="0" fontId="24" fillId="0" borderId="1" xfId="1013" applyNumberFormat="1" applyFont="1" applyFill="1" applyBorder="1" applyAlignment="1" applyProtection="1">
      <alignment horizontal="distributed" vertical="center"/>
    </xf>
    <xf numFmtId="3" fontId="8" fillId="3" borderId="0" xfId="1013" applyNumberFormat="1" applyFill="1" applyProtection="1">
      <alignment vertical="center"/>
    </xf>
    <xf numFmtId="0" fontId="25" fillId="0" borderId="3" xfId="1013" applyFont="1" applyFill="1" applyBorder="1" applyAlignment="1" applyProtection="1" quotePrefix="1">
      <alignment horizontal="left" vertical="center"/>
    </xf>
    <xf numFmtId="0" fontId="25" fillId="3" borderId="3" xfId="1013" applyFont="1" applyFill="1" applyBorder="1" applyAlignment="1" quotePrefix="1">
      <alignment horizontal="left" vertical="center"/>
    </xf>
  </cellXfs>
  <cellStyles count="1334">
    <cellStyle name="常规" xfId="0" builtinId="0"/>
    <cellStyle name="货币[0]" xfId="1" builtinId="7"/>
    <cellStyle name="货币" xfId="2" builtinId="4"/>
    <cellStyle name="_ET_STYLE_NoName_00__Book1_1 2 2 2" xfId="3"/>
    <cellStyle name="部门 4" xfId="4"/>
    <cellStyle name="强调文字颜色 2 3 2" xfId="5"/>
    <cellStyle name="输入" xfId="6" builtinId="20"/>
    <cellStyle name="Accent5 9" xfId="7"/>
    <cellStyle name="汇总 6" xfId="8"/>
    <cellStyle name="20% - 强调文字颜色 3" xfId="9" builtinId="38"/>
    <cellStyle name="百分比 2 8 2" xfId="10"/>
    <cellStyle name="args.style" xfId="11"/>
    <cellStyle name="好 3 2 2" xfId="12"/>
    <cellStyle name="Accent1 5" xfId="13"/>
    <cellStyle name="Accent2 - 40%" xfId="14"/>
    <cellStyle name="常规 3 4 3" xfId="15"/>
    <cellStyle name="千位分隔[0]" xfId="16" builtinId="6"/>
    <cellStyle name="Accent2 - 20% 2" xfId="17"/>
    <cellStyle name="常规 3 2 3 2" xfId="18"/>
    <cellStyle name="_Book1_2 2" xfId="19"/>
    <cellStyle name="常规 26 2" xfId="20"/>
    <cellStyle name="40% - 强调文字颜色 3" xfId="21" builtinId="39"/>
    <cellStyle name="差" xfId="22" builtinId="27"/>
    <cellStyle name="千位分隔" xfId="23" builtinId="3"/>
    <cellStyle name="60% - 强调文字颜色 3" xfId="24" builtinId="40"/>
    <cellStyle name="Accent6 4" xfId="25"/>
    <cellStyle name="日期" xfId="26"/>
    <cellStyle name="60% - 强调文字颜色 6 3 2" xfId="27"/>
    <cellStyle name="Accent2 - 60%" xfId="28"/>
    <cellStyle name="好_0605石屏县 2 2" xfId="29"/>
    <cellStyle name="Input [yellow] 4" xfId="30"/>
    <cellStyle name="超链接" xfId="31" builtinId="8"/>
    <cellStyle name="百分比" xfId="32" builtinId="5"/>
    <cellStyle name="60% - 强调文字颜色 4 2 2 2" xfId="33"/>
    <cellStyle name="差_Book1 2" xfId="34"/>
    <cellStyle name="Accent4 5" xfId="35"/>
    <cellStyle name="已访问的超链接" xfId="36" builtinId="9"/>
    <cellStyle name="_ET_STYLE_NoName_00__Sheet3" xfId="37"/>
    <cellStyle name="注释" xfId="38" builtinId="10"/>
    <cellStyle name="60% - 强调文字颜色 2 3" xfId="39"/>
    <cellStyle name="Accent5 - 60% 2 2" xfId="40"/>
    <cellStyle name="Accent6 3"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Accent1 - 60% 2 2" xfId="51"/>
    <cellStyle name="解释性文本" xfId="52" builtinId="53"/>
    <cellStyle name="标题 1 5 2" xfId="53"/>
    <cellStyle name="百分比 4" xfId="54"/>
    <cellStyle name="标题 1" xfId="55" builtinId="16"/>
    <cellStyle name="差 7" xfId="56"/>
    <cellStyle name="0,0_x000d__x000a_NA_x000d__x000a_" xfId="57"/>
    <cellStyle name="60% - 强调文字颜色 2 2 2 2" xfId="58"/>
    <cellStyle name="百分比 5" xfId="59"/>
    <cellStyle name="标题 2" xfId="60" builtinId="17"/>
    <cellStyle name="60% - 强调文字颜色 1" xfId="61" builtinId="32"/>
    <cellStyle name="Accent4 2 2" xfId="62"/>
    <cellStyle name="Accent6 2" xfId="63"/>
    <cellStyle name="百分比 6" xfId="64"/>
    <cellStyle name="标题 3" xfId="65" builtinId="18"/>
    <cellStyle name="Accent6 5" xfId="66"/>
    <cellStyle name="60% - 强调文字颜色 4" xfId="67" builtinId="44"/>
    <cellStyle name="输出" xfId="68" builtinId="21"/>
    <cellStyle name="计算" xfId="69" builtinId="22"/>
    <cellStyle name="40% - 强调文字颜色 4 2" xfId="70"/>
    <cellStyle name="检查单元格" xfId="71" builtinId="23"/>
    <cellStyle name="20% - 强调文字颜色 6" xfId="72" builtinId="50"/>
    <cellStyle name="强调文字颜色 2" xfId="73" builtinId="33"/>
    <cellStyle name="常规 2 2 2 5" xfId="74"/>
    <cellStyle name="PSHeading 4" xfId="75"/>
    <cellStyle name="链接单元格" xfId="76" builtinId="24"/>
    <cellStyle name="60% - 强调文字颜色 4 2 3" xfId="77"/>
    <cellStyle name="汇总" xfId="78" builtinId="25"/>
    <cellStyle name="好" xfId="79" builtinId="26"/>
    <cellStyle name="20% - 强调文字颜色 3 3" xfId="80"/>
    <cellStyle name="适中" xfId="81" builtinId="28"/>
    <cellStyle name="20% - 强调文字颜色 5" xfId="82" builtinId="46"/>
    <cellStyle name="强调文字颜色 1" xfId="83" builtinId="29"/>
    <cellStyle name="常规 2 2 2 4" xfId="84"/>
    <cellStyle name="编号 3 2" xfId="85"/>
    <cellStyle name="20% - 强调文字颜色 1" xfId="86" builtinId="30"/>
    <cellStyle name="Accent6 - 20% 2 2" xfId="87"/>
    <cellStyle name="40% - 强调文字颜色 1" xfId="88" builtinId="31"/>
    <cellStyle name="20% - 强调文字颜色 2" xfId="89" builtinId="34"/>
    <cellStyle name="40% - 强调文字颜色 2" xfId="90" builtinId="35"/>
    <cellStyle name="Accent2 - 40% 2" xfId="91"/>
    <cellStyle name="强调文字颜色 3" xfId="92" builtinId="37"/>
    <cellStyle name="好_2008年地州对账表(国库资金）" xfId="93"/>
    <cellStyle name="Accent2 - 40% 3" xfId="94"/>
    <cellStyle name="PSChar" xfId="95"/>
    <cellStyle name="强调文字颜色 4" xfId="96" builtinId="41"/>
    <cellStyle name="20% - 强调文字颜色 4" xfId="97" builtinId="42"/>
    <cellStyle name="40% - 强调文字颜色 4" xfId="98" builtinId="43"/>
    <cellStyle name="强调文字颜色 5" xfId="99" builtinId="45"/>
    <cellStyle name="60% - 强调文字颜色 5 2 2 2" xfId="100"/>
    <cellStyle name="40% - 强调文字颜色 5" xfId="101" builtinId="47"/>
    <cellStyle name="Accent6 6" xfId="102"/>
    <cellStyle name="标题 1 4 2" xfId="103"/>
    <cellStyle name="60% - 强调文字颜色 5" xfId="104" builtinId="48"/>
    <cellStyle name="强调文字颜色 6" xfId="105" builtinId="49"/>
    <cellStyle name="_弱电系统设备配置报价清单" xfId="106"/>
    <cellStyle name="40% - 强调文字颜色 6" xfId="107" builtinId="51"/>
    <cellStyle name="Accent6 7" xfId="108"/>
    <cellStyle name="标题 1 4 3" xfId="109"/>
    <cellStyle name="60% - 强调文字颜色 6" xfId="110" builtinId="52"/>
    <cellStyle name="_Book1_2 3" xfId="111"/>
    <cellStyle name="常规 2 12 2" xfId="112"/>
    <cellStyle name="Accent2 - 20% 3" xfId="113"/>
    <cellStyle name="_ET_STYLE_NoName_00__Book1" xfId="114"/>
    <cellStyle name="_ET_STYLE_NoName_00_" xfId="115"/>
    <cellStyle name="_Book1_1" xfId="116"/>
    <cellStyle name="_20100326高清市院遂宁检察院1080P配置清单26日改" xfId="117"/>
    <cellStyle name="_Book1_2 2 2" xfId="118"/>
    <cellStyle name="Accent2 - 20% 2 2" xfId="119"/>
    <cellStyle name="百分比 2 2 4" xfId="120"/>
    <cellStyle name="_Book1_2 2 3" xfId="121"/>
    <cellStyle name="百分比 2 10 2" xfId="122"/>
    <cellStyle name="百分比 2 2 5" xfId="123"/>
    <cellStyle name="_Book1_2 2 2 2" xfId="124"/>
    <cellStyle name="百分比 2 2 4 2" xfId="125"/>
    <cellStyle name="_Book1_3 2" xfId="126"/>
    <cellStyle name="常规 2 7 2" xfId="127"/>
    <cellStyle name="_Book1" xfId="128"/>
    <cellStyle name="_Book1_2" xfId="129"/>
    <cellStyle name="常规 3 2 3" xfId="130"/>
    <cellStyle name="Accent2 - 20%" xfId="131"/>
    <cellStyle name="_Book1_2 3 2" xfId="132"/>
    <cellStyle name="百分比 2 3 4" xfId="133"/>
    <cellStyle name="_Book1_2 4" xfId="134"/>
    <cellStyle name="_Book1_3" xfId="135"/>
    <cellStyle name="超级链接 2" xfId="136"/>
    <cellStyle name="Accent1 4 2" xfId="137"/>
    <cellStyle name="_ET_STYLE_NoName_00__Book1_1" xfId="138"/>
    <cellStyle name="Accent5 - 60% 3" xfId="139"/>
    <cellStyle name="_ET_STYLE_NoName_00__Book1_1 2" xfId="140"/>
    <cellStyle name="_ET_STYLE_NoName_00__Book1_1 2 2" xfId="141"/>
    <cellStyle name="Percent [2]" xfId="142"/>
    <cellStyle name="百分比 2 7 2" xfId="143"/>
    <cellStyle name="_ET_STYLE_NoName_00__Book1_1 2 3" xfId="144"/>
    <cellStyle name="标题 2 2 2 2" xfId="145"/>
    <cellStyle name="_ET_STYLE_NoName_00__Book1_1 3" xfId="146"/>
    <cellStyle name="_ET_STYLE_NoName_00__Book1_1 3 2" xfId="147"/>
    <cellStyle name="超级链接" xfId="148"/>
    <cellStyle name="Accent1 4" xfId="149"/>
    <cellStyle name="_ET_STYLE_NoName_00__Book1_1 4" xfId="150"/>
    <cellStyle name="_关闭破产企业已移交地方管理中小学校退休教师情况明细表(1)" xfId="151"/>
    <cellStyle name="Accent5 4"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20% - 强调文字颜色 2 3" xfId="161"/>
    <cellStyle name="60% - 强调文字颜色 3 2 2 2" xfId="162"/>
    <cellStyle name="常规 3 2 5" xfId="163"/>
    <cellStyle name="20% - 强调文字颜色 3 2" xfId="164"/>
    <cellStyle name="20% - 强调文字颜色 3 2 2" xfId="165"/>
    <cellStyle name="常规 3 3 5" xfId="166"/>
    <cellStyle name="20% - 强调文字颜色 4 2" xfId="167"/>
    <cellStyle name="Mon閠aire_!!!GO" xfId="168"/>
    <cellStyle name="常规 3 3 5 2" xfId="169"/>
    <cellStyle name="20% - 强调文字颜色 4 2 2" xfId="170"/>
    <cellStyle name="常规 3 3 6" xfId="171"/>
    <cellStyle name="20% - 强调文字颜色 4 3" xfId="172"/>
    <cellStyle name="Accent6 - 60% 2 2"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常规 9 2" xfId="183"/>
    <cellStyle name="40% - 强调文字颜色 1 3" xfId="184"/>
    <cellStyle name="Accent1"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40% - 强调文字颜色 4 3" xfId="193"/>
    <cellStyle name="Accent6 - 20% 2" xfId="194"/>
    <cellStyle name="好 2 3" xfId="195"/>
    <cellStyle name="40% - 强调文字颜色 5 2" xfId="196"/>
    <cellStyle name="40% - 强调文字颜色 5 2 2" xfId="197"/>
    <cellStyle name="60% - 强调文字颜色 4 3" xfId="198"/>
    <cellStyle name="好 2 4" xfId="199"/>
    <cellStyle name="40% - 强调文字颜色 5 3" xfId="200"/>
    <cellStyle name="好 3 3" xfId="201"/>
    <cellStyle name="40% - 强调文字颜色 6 2" xfId="202"/>
    <cellStyle name="适中 2 2" xfId="203"/>
    <cellStyle name="百分比 2 9" xfId="204"/>
    <cellStyle name="标题 2 2 4" xfId="205"/>
    <cellStyle name="40% - 强调文字颜色 6 2 2" xfId="206"/>
    <cellStyle name="Accent2 5" xfId="207"/>
    <cellStyle name="适中 2 2 2" xfId="208"/>
    <cellStyle name="百分比 2 9 2" xfId="209"/>
    <cellStyle name="好 3 4" xfId="210"/>
    <cellStyle name="40% - 强调文字颜色 6 3" xfId="211"/>
    <cellStyle name="60% - 强调文字颜色 1 2" xfId="212"/>
    <cellStyle name="输出 3 4" xfId="213"/>
    <cellStyle name="Accent6 2 2" xfId="214"/>
    <cellStyle name="60% - 强调文字颜色 1 2 2" xfId="215"/>
    <cellStyle name="60% - 强调文字颜色 1 2 2 2" xfId="216"/>
    <cellStyle name="好 7" xfId="217"/>
    <cellStyle name="标题 3 2 4" xfId="218"/>
    <cellStyle name="60% - 强调文字颜色 1 2 3" xfId="219"/>
    <cellStyle name="百分比 2 3 4 2" xfId="220"/>
    <cellStyle name="60% - 强调文字颜色 1 3" xfId="221"/>
    <cellStyle name="60% - 强调文字颜色 1 3 2" xfId="222"/>
    <cellStyle name="60% - 强调文字颜色 2 2" xfId="223"/>
    <cellStyle name="输出 4 4" xfId="224"/>
    <cellStyle name="常规 5" xfId="225"/>
    <cellStyle name="Accent6 3 2" xfId="226"/>
    <cellStyle name="60% - 强调文字颜色 2 2 3" xfId="227"/>
    <cellStyle name="Accent6 - 60%" xfId="228"/>
    <cellStyle name="注释 2" xfId="229"/>
    <cellStyle name="60% - 强调文字颜色 2 3 2" xfId="230"/>
    <cellStyle name="60% - 强调文字颜色 3 2" xfId="231"/>
    <cellStyle name="Accent6 4 2" xfId="232"/>
    <cellStyle name="60% - 强调文字颜色 3 2 2" xfId="233"/>
    <cellStyle name="60% - 强调文字颜色 3 2 3" xfId="234"/>
    <cellStyle name="60% - 强调文字颜色 3 3" xfId="235"/>
    <cellStyle name="Accent5 - 40% 2" xfId="236"/>
    <cellStyle name="60% - 强调文字颜色 3 3 2" xfId="237"/>
    <cellStyle name="Accent5 - 40% 2 2" xfId="238"/>
    <cellStyle name="60% - 强调文字颜色 4 2" xfId="239"/>
    <cellStyle name="Accent6 5 2" xfId="240"/>
    <cellStyle name="60% - 强调文字颜色 4 2 2" xfId="241"/>
    <cellStyle name="常规 20" xfId="242"/>
    <cellStyle name="常规 15" xfId="243"/>
    <cellStyle name="60% - 强调文字颜色 4 3 2" xfId="244"/>
    <cellStyle name="60% - 强调文字颜色 5 2" xfId="245"/>
    <cellStyle name="标题 1 4 2 2" xfId="246"/>
    <cellStyle name="60% - 强调文字颜色 5 2 2" xfId="247"/>
    <cellStyle name="60% - 强调文字颜色 5 2 3" xfId="248"/>
    <cellStyle name="百分比 2 10" xfId="249"/>
    <cellStyle name="60% - 强调文字颜色 5 3" xfId="250"/>
    <cellStyle name="60% - 强调文字颜色 5 3 2" xfId="251"/>
    <cellStyle name="RowLevel_0" xfId="252"/>
    <cellStyle name="60% - 强调文字颜色 6 2" xfId="253"/>
    <cellStyle name="60% - 强调文字颜色 6 2 2" xfId="254"/>
    <cellStyle name="强调文字颜色 5 2 3" xfId="255"/>
    <cellStyle name="Header2" xfId="256"/>
    <cellStyle name="60% - 强调文字颜色 6 2 2 2" xfId="257"/>
    <cellStyle name="Header2 2" xfId="258"/>
    <cellStyle name="60% - 强调文字颜色 6 2 3" xfId="259"/>
    <cellStyle name="60% - 强调文字颜色 6 3" xfId="260"/>
    <cellStyle name="6mal" xfId="261"/>
    <cellStyle name="强调文字颜色 2 2 2" xfId="262"/>
    <cellStyle name="Accent1 - 20%" xfId="263"/>
    <cellStyle name="Accent4 9" xfId="264"/>
    <cellStyle name="Accent1 - 20% 2 2" xfId="265"/>
    <cellStyle name="Accent5 - 20%" xfId="266"/>
    <cellStyle name="Accent1 - 20% 3" xfId="267"/>
    <cellStyle name="Accent1 - 40%" xfId="268"/>
    <cellStyle name="标题 6 2 2" xfId="269"/>
    <cellStyle name="Accent6 9" xfId="270"/>
    <cellStyle name="Accent1 - 40% 2" xfId="271"/>
    <cellStyle name="Accent1 - 40% 2 2" xfId="272"/>
    <cellStyle name="Accent1 - 40% 3" xfId="273"/>
    <cellStyle name="PSHeading 3 2" xfId="274"/>
    <cellStyle name="Accent1 - 60%" xfId="275"/>
    <cellStyle name="Accent1 - 60% 2" xfId="276"/>
    <cellStyle name="标题 1 5" xfId="277"/>
    <cellStyle name="Accent1 - 60% 3" xfId="278"/>
    <cellStyle name="标题 1 6" xfId="279"/>
    <cellStyle name="Accent1 2" xfId="280"/>
    <cellStyle name="Date 3" xfId="281"/>
    <cellStyle name="Accent1 2 2" xfId="282"/>
    <cellStyle name="Currency [0]_!!!GO" xfId="283"/>
    <cellStyle name="Accent1 3" xfId="284"/>
    <cellStyle name="Accent1 3 2" xfId="285"/>
    <cellStyle name="Accent1 5 2" xfId="286"/>
    <cellStyle name="常规 2 2 3 2" xfId="287"/>
    <cellStyle name="Accent1 6" xfId="288"/>
    <cellStyle name="sstot" xfId="289"/>
    <cellStyle name="常规 2 2 3 3" xfId="290"/>
    <cellStyle name="Accent1 7" xfId="291"/>
    <cellStyle name="常规 2 2 3 4" xfId="292"/>
    <cellStyle name="差_1110洱源 2" xfId="293"/>
    <cellStyle name="Accent1 8" xfId="294"/>
    <cellStyle name="差_1110洱源 3" xfId="295"/>
    <cellStyle name="Accent1 9" xfId="296"/>
    <cellStyle name="Accent2" xfId="297"/>
    <cellStyle name="强调文字颜色 5 2 2 2" xfId="298"/>
    <cellStyle name="Header1 2" xfId="299"/>
    <cellStyle name="输入 2 4" xfId="300"/>
    <cellStyle name="Accent2 - 40% 2 2" xfId="301"/>
    <cellStyle name="Accent2 - 60% 2" xfId="302"/>
    <cellStyle name="Accent2 - 60% 2 2" xfId="303"/>
    <cellStyle name="Accent5 - 40% 3" xfId="304"/>
    <cellStyle name="Accent2 - 60% 3" xfId="305"/>
    <cellStyle name="Accent2 2" xfId="306"/>
    <cellStyle name="Accent2 2 2" xfId="307"/>
    <cellStyle name="t" xfId="308"/>
    <cellStyle name="Accent2 3" xfId="309"/>
    <cellStyle name="Accent2 3 2" xfId="310"/>
    <cellStyle name="Accent2 4" xfId="311"/>
    <cellStyle name="Accent2 4 2" xfId="312"/>
    <cellStyle name="Accent2 5 2" xfId="313"/>
    <cellStyle name="百分比 2 9 2 2" xfId="314"/>
    <cellStyle name="常规 2 2 4 2" xfId="315"/>
    <cellStyle name="Accent2 6" xfId="316"/>
    <cellStyle name="Date" xfId="317"/>
    <cellStyle name="常规 2 2 11" xfId="318"/>
    <cellStyle name="百分比 2 9 3" xfId="319"/>
    <cellStyle name="Accent2 7" xfId="320"/>
    <cellStyle name="Accent2 8" xfId="321"/>
    <cellStyle name="Accent2 9" xfId="322"/>
    <cellStyle name="Accent3" xfId="323"/>
    <cellStyle name="Accent3 - 20%" xfId="324"/>
    <cellStyle name="Accent5 2" xfId="325"/>
    <cellStyle name="Milliers_!!!GO" xfId="326"/>
    <cellStyle name="Accent3 - 20% 2" xfId="327"/>
    <cellStyle name="Accent5 2 2" xfId="328"/>
    <cellStyle name="常规 2 2 7" xfId="329"/>
    <cellStyle name="百分比 4 3" xfId="330"/>
    <cellStyle name="标题 1 3" xfId="331"/>
    <cellStyle name="Accent3 - 20% 2 2" xfId="332"/>
    <cellStyle name="汇总 3" xfId="333"/>
    <cellStyle name="Accent5 6" xfId="334"/>
    <cellStyle name="标题 1 3 2" xfId="335"/>
    <cellStyle name="Accent3 - 20% 3" xfId="336"/>
    <cellStyle name="标题 1 4" xfId="337"/>
    <cellStyle name="Accent3 - 40%" xfId="338"/>
    <cellStyle name="Accent4 3 2" xfId="339"/>
    <cellStyle name="Mon閠aire [0]_!!!GO" xfId="340"/>
    <cellStyle name="Accent3 - 40% 2" xfId="341"/>
    <cellStyle name="Accent3 - 40% 2 2" xfId="342"/>
    <cellStyle name="Accent3 - 40% 3" xfId="343"/>
    <cellStyle name="常规 15 2 2" xfId="344"/>
    <cellStyle name="百分比 2 6 2" xfId="345"/>
    <cellStyle name="Accent4 - 60%" xfId="346"/>
    <cellStyle name="捠壿 [0.00]_Region Orders (2)" xfId="347"/>
    <cellStyle name="Accent3 - 60%" xfId="348"/>
    <cellStyle name="Accent4 5 2" xfId="349"/>
    <cellStyle name="好_M01-1 3" xfId="350"/>
    <cellStyle name="Accent3 - 60% 2" xfId="351"/>
    <cellStyle name="Accent3 - 60% 2 2" xfId="352"/>
    <cellStyle name="编号" xfId="353"/>
    <cellStyle name="Accent3 - 60% 3" xfId="354"/>
    <cellStyle name="Accent3 2" xfId="355"/>
    <cellStyle name="Accent3 2 2" xfId="356"/>
    <cellStyle name="comma zerodec" xfId="357"/>
    <cellStyle name="Accent3 3" xfId="358"/>
    <cellStyle name="Accent3 3 2" xfId="359"/>
    <cellStyle name="Accent3 4" xfId="360"/>
    <cellStyle name="Accent3 5" xfId="361"/>
    <cellStyle name="Accent3 5 2" xfId="362"/>
    <cellStyle name="常规 2 2 5 2" xfId="363"/>
    <cellStyle name="Accent3 6" xfId="364"/>
    <cellStyle name="Moneda_96 Risk" xfId="365"/>
    <cellStyle name="Accent3 7" xfId="366"/>
    <cellStyle name="Accent3 8" xfId="367"/>
    <cellStyle name="Accent3 9" xfId="368"/>
    <cellStyle name="百分比 2" xfId="369"/>
    <cellStyle name="Accent4" xfId="370"/>
    <cellStyle name="Accent4 - 20%" xfId="371"/>
    <cellStyle name="百分比 2 2 2" xfId="372"/>
    <cellStyle name="Accent4 - 20% 2" xfId="373"/>
    <cellStyle name="百分比 2 2 2 2" xfId="374"/>
    <cellStyle name="Accent4 - 20% 2 2" xfId="375"/>
    <cellStyle name="百分比 2 2 2 2 2" xfId="376"/>
    <cellStyle name="Accent4 - 20% 3" xfId="377"/>
    <cellStyle name="强调 2 2" xfId="378"/>
    <cellStyle name="百分比 2 2 2 3" xfId="379"/>
    <cellStyle name="Accent4 - 40%" xfId="380"/>
    <cellStyle name="百分比 2 4 2" xfId="381"/>
    <cellStyle name="Accent4 - 40% 2" xfId="382"/>
    <cellStyle name="Accent6 - 40%" xfId="383"/>
    <cellStyle name="百分比 2 4 2 2" xfId="384"/>
    <cellStyle name="Accent4 - 40% 2 2" xfId="385"/>
    <cellStyle name="商品名称 4" xfId="386"/>
    <cellStyle name="Accent6 - 40% 2" xfId="387"/>
    <cellStyle name="Accent4 - 40% 3" xfId="388"/>
    <cellStyle name="Accent4 - 60% 2" xfId="389"/>
    <cellStyle name="Accent4 - 60% 2 2" xfId="390"/>
    <cellStyle name="Accent4 - 60% 3" xfId="391"/>
    <cellStyle name="PSSpacer" xfId="392"/>
    <cellStyle name="Accent4 2" xfId="393"/>
    <cellStyle name="Accent6" xfId="394"/>
    <cellStyle name="Accent4 3" xfId="395"/>
    <cellStyle name="New Times Roman" xfId="396"/>
    <cellStyle name="Accent4 4" xfId="397"/>
    <cellStyle name="Accent4 4 2" xfId="398"/>
    <cellStyle name="PSHeading 5" xfId="399"/>
    <cellStyle name="常规 2 2 6 2" xfId="400"/>
    <cellStyle name="Accent4 6" xfId="401"/>
    <cellStyle name="百分比 4 2 2" xfId="402"/>
    <cellStyle name="标题 1 2 2" xfId="403"/>
    <cellStyle name="Accent4 7" xfId="404"/>
    <cellStyle name="标题 1 2 3" xfId="405"/>
    <cellStyle name="Accent4 8" xfId="406"/>
    <cellStyle name="标题 1 2 4" xfId="407"/>
    <cellStyle name="Accent5" xfId="408"/>
    <cellStyle name="Accent5 - 20% 2" xfId="409"/>
    <cellStyle name="Accent5 - 20% 2 2" xfId="410"/>
    <cellStyle name="Accent5 - 20% 3" xfId="411"/>
    <cellStyle name="Input [yellow] 2 2 2" xfId="412"/>
    <cellStyle name="Accent5 - 40%" xfId="413"/>
    <cellStyle name="Accent5 - 60%" xfId="414"/>
    <cellStyle name="标题 2 3 3" xfId="415"/>
    <cellStyle name="Accent5 - 60% 2" xfId="416"/>
    <cellStyle name="Accent5 3" xfId="417"/>
    <cellStyle name="Category" xfId="418"/>
    <cellStyle name="Accent5 3 2" xfId="419"/>
    <cellStyle name="Category 2" xfId="420"/>
    <cellStyle name="标题 2 3" xfId="421"/>
    <cellStyle name="Accent5 4 2" xfId="422"/>
    <cellStyle name="Comma [0]_!!!GO" xfId="423"/>
    <cellStyle name="标题 3 3" xfId="424"/>
    <cellStyle name="汇总 2" xfId="425"/>
    <cellStyle name="Accent5 5" xfId="426"/>
    <cellStyle name="汇总 2 2" xfId="427"/>
    <cellStyle name="Accent5 5 2" xfId="428"/>
    <cellStyle name="汇总 4" xfId="429"/>
    <cellStyle name="Accent5 7" xfId="430"/>
    <cellStyle name="标题 1 3 3" xfId="431"/>
    <cellStyle name="汇总 5" xfId="432"/>
    <cellStyle name="Accent5 8" xfId="433"/>
    <cellStyle name="百分比 2 3 2 2 2" xfId="434"/>
    <cellStyle name="标题 1 3 4" xfId="435"/>
    <cellStyle name="Accent6 - 20%" xfId="436"/>
    <cellStyle name="Accent6 - 40% 2 2" xfId="437"/>
    <cellStyle name="Accent6 - 40% 3" xfId="438"/>
    <cellStyle name="ColLevel_0" xfId="439"/>
    <cellStyle name="Accent6 - 60% 2" xfId="440"/>
    <cellStyle name="Accent6 - 60% 3" xfId="441"/>
    <cellStyle name="Accent6 8" xfId="442"/>
    <cellStyle name="标题 1 4 4" xfId="443"/>
    <cellStyle name="Comma_!!!GO" xfId="444"/>
    <cellStyle name="百分比 2 4 3" xfId="445"/>
    <cellStyle name="Currency_!!!GO" xfId="446"/>
    <cellStyle name="分级显示列_1_Book1" xfId="447"/>
    <cellStyle name="标题 3 3 2" xfId="448"/>
    <cellStyle name="Currency1" xfId="449"/>
    <cellStyle name="标题 2 3 4" xfId="450"/>
    <cellStyle name="Date 2" xfId="451"/>
    <cellStyle name="Date 2 2" xfId="452"/>
    <cellStyle name="Dollar (zero dec)" xfId="453"/>
    <cellStyle name="Grey" xfId="454"/>
    <cellStyle name="常规 2 3 6" xfId="455"/>
    <cellStyle name="百分比 5 2" xfId="456"/>
    <cellStyle name="标题 2 2"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Month" xfId="478"/>
    <cellStyle name="数量 3" xfId="479"/>
    <cellStyle name="标题 1 2 2 2" xfId="480"/>
    <cellStyle name="Month 2" xfId="481"/>
    <cellStyle name="no dec" xfId="482"/>
    <cellStyle name="PSHeading 2" xfId="483"/>
    <cellStyle name="百分比 10" xfId="484"/>
    <cellStyle name="no dec 2" xfId="485"/>
    <cellStyle name="PSHeading 2 2" xfId="486"/>
    <cellStyle name="no dec 2 2" xfId="487"/>
    <cellStyle name="PSHeading 2 2 2" xfId="488"/>
    <cellStyle name="no dec 3" xfId="489"/>
    <cellStyle name="PSHeading 2 3" xfId="490"/>
    <cellStyle name="百分比 3 3 2" xfId="491"/>
    <cellStyle name="Normal" xfId="492"/>
    <cellStyle name="Normal - Style1" xfId="493"/>
    <cellStyle name="Normal_!!!GO" xfId="494"/>
    <cellStyle name="百分比 2 5 2" xfId="495"/>
    <cellStyle name="per.style" xfId="496"/>
    <cellStyle name="PSInt" xfId="497"/>
    <cellStyle name="Percent [2] 2" xfId="498"/>
    <cellStyle name="常规 2 3 4" xfId="499"/>
    <cellStyle name="t_HVAC Equipment (3)" xfId="500"/>
    <cellStyle name="Percent_!!!GO" xfId="501"/>
    <cellStyle name="Pourcentage_pldt" xfId="502"/>
    <cellStyle name="百分比 8" xfId="503"/>
    <cellStyle name="PSChar 2" xfId="504"/>
    <cellStyle name="PSDate" xfId="505"/>
    <cellStyle name="PSHeading 3 3" xfId="506"/>
    <cellStyle name="编号 2 2" xfId="507"/>
    <cellStyle name="PSDate 2" xfId="508"/>
    <cellStyle name="编号 2 2 2" xfId="509"/>
    <cellStyle name="PSDec" xfId="510"/>
    <cellStyle name="PSDec 2" xfId="511"/>
    <cellStyle name="常规 10" xfId="512"/>
    <cellStyle name="编号 4" xfId="513"/>
    <cellStyle name="PSHeading" xfId="514"/>
    <cellStyle name="PSHeading 2 2 3" xfId="515"/>
    <cellStyle name="PSHeading 2 4" xfId="516"/>
    <cellStyle name="PSHeading 3" xfId="517"/>
    <cellStyle name="PSInt 2" xfId="518"/>
    <cellStyle name="PSSpacer 2" xfId="519"/>
    <cellStyle name="sstot 2" xfId="520"/>
    <cellStyle name="Standard_AREAS" xfId="521"/>
    <cellStyle name="t 2" xfId="522"/>
    <cellStyle name="t_HVAC Equipment (3) 2" xfId="523"/>
    <cellStyle name="常规 2 3 4 2" xfId="524"/>
    <cellStyle name="百分比 2 11" xfId="525"/>
    <cellStyle name="百分比 2 3 5" xfId="526"/>
    <cellStyle name="千位分隔 2 2" xfId="527"/>
    <cellStyle name="百分比 2 11 2" xfId="528"/>
    <cellStyle name="百分比 7 2" xfId="529"/>
    <cellStyle name="百分比 2 12" xfId="530"/>
    <cellStyle name="标题 10" xfId="531"/>
    <cellStyle name="百分比 2 2" xfId="532"/>
    <cellStyle name="百分比 2 2 3" xfId="533"/>
    <cellStyle name="百分比 2 2 3 2" xfId="534"/>
    <cellStyle name="百分比 2 3" xfId="535"/>
    <cellStyle name="百分比 2 3 2" xfId="536"/>
    <cellStyle name="常规_Sheet3" xfId="537"/>
    <cellStyle name="百分比 2 3 2 2" xfId="538"/>
    <cellStyle name="百分比 2 3 2 3" xfId="539"/>
    <cellStyle name="百分比 2 3 3" xfId="540"/>
    <cellStyle name="百分比 2 3 3 2" xfId="541"/>
    <cellStyle name="百分比 2 4" xfId="542"/>
    <cellStyle name="百分比 2 4 3 2" xfId="543"/>
    <cellStyle name="百分比 2 4 4" xfId="544"/>
    <cellStyle name="百分比 2 5" xfId="545"/>
    <cellStyle name="百分比 2 6" xfId="546"/>
    <cellStyle name="常规 15 2" xfId="547"/>
    <cellStyle name="标题 2 2 2" xfId="548"/>
    <cellStyle name="百分比 2 7" xfId="549"/>
    <cellStyle name="常规 15 3" xfId="550"/>
    <cellStyle name="标题 2 2 3" xfId="551"/>
    <cellStyle name="百分比 2 8" xfId="552"/>
    <cellStyle name="百分比 3" xfId="553"/>
    <cellStyle name="百分比 3 2" xfId="554"/>
    <cellStyle name="百分比 3 2 2" xfId="555"/>
    <cellStyle name="百分比 3 3" xfId="556"/>
    <cellStyle name="编号 2" xfId="557"/>
    <cellStyle name="百分比 3 4" xfId="558"/>
    <cellStyle name="标题 1 2" xfId="559"/>
    <cellStyle name="百分比 4 2" xfId="560"/>
    <cellStyle name="常规 2 2 6" xfId="561"/>
    <cellStyle name="标题 3 2" xfId="562"/>
    <cellStyle name="百分比 6 2" xfId="563"/>
    <cellStyle name="百分比 8 2" xfId="564"/>
    <cellStyle name="百分比 9" xfId="565"/>
    <cellStyle name="百分比 9 2" xfId="566"/>
    <cellStyle name="捠壿_Region Orders (2)" xfId="567"/>
    <cellStyle name="编号 2 3" xfId="568"/>
    <cellStyle name="编号 3" xfId="569"/>
    <cellStyle name="标题 1 3 2 2" xfId="570"/>
    <cellStyle name="标题 1 5 3" xfId="571"/>
    <cellStyle name="标题 2 4 2" xfId="572"/>
    <cellStyle name="标题 1 7" xfId="573"/>
    <cellStyle name="标题 2 3 2" xfId="574"/>
    <cellStyle name="标题 2 3 2 2" xfId="575"/>
    <cellStyle name="标题 2 4" xfId="576"/>
    <cellStyle name="标题 2 4 2 2" xfId="577"/>
    <cellStyle name="标题 3 2 2 2" xfId="578"/>
    <cellStyle name="好 5 2" xfId="579"/>
    <cellStyle name="标题 2 4 3" xfId="580"/>
    <cellStyle name="标题 2 4 4" xfId="581"/>
    <cellStyle name="标题 2 5" xfId="582"/>
    <cellStyle name="标题 2 7" xfId="583"/>
    <cellStyle name="标题 2 5 2" xfId="584"/>
    <cellStyle name="标题 2 5 3" xfId="585"/>
    <cellStyle name="标题 2 6" xfId="586"/>
    <cellStyle name="标题 3 2 2" xfId="587"/>
    <cellStyle name="好 5" xfId="588"/>
    <cellStyle name="标题 3 2 3" xfId="589"/>
    <cellStyle name="好 6" xfId="590"/>
    <cellStyle name="标题 3 3 2 2" xfId="591"/>
    <cellStyle name="标题 3 3 3" xfId="592"/>
    <cellStyle name="标题 3 3 4" xfId="593"/>
    <cellStyle name="标题 3 4" xfId="594"/>
    <cellStyle name="标题 3 4 2" xfId="595"/>
    <cellStyle name="标题 3 4 2 2" xfId="596"/>
    <cellStyle name="标题 3 4 3" xfId="597"/>
    <cellStyle name="标题 3 4 4" xfId="598"/>
    <cellStyle name="标题 3 5" xfId="599"/>
    <cellStyle name="标题 3 5 2" xfId="600"/>
    <cellStyle name="标题 3 5 3" xfId="601"/>
    <cellStyle name="标题 3 6" xfId="602"/>
    <cellStyle name="标题 3 7" xfId="603"/>
    <cellStyle name="数量 2 2 2" xfId="604"/>
    <cellStyle name="标题 4 2" xfId="605"/>
    <cellStyle name="千位分隔 3" xfId="606"/>
    <cellStyle name="标题 4 2 2" xfId="607"/>
    <cellStyle name="千位分隔 3 2" xfId="608"/>
    <cellStyle name="标题 4 2 2 2" xfId="609"/>
    <cellStyle name="千位分隔 3 2 2" xfId="610"/>
    <cellStyle name="标题 4 2 3" xfId="611"/>
    <cellStyle name="千位分隔 3 3" xfId="612"/>
    <cellStyle name="标题 4 2 4" xfId="613"/>
    <cellStyle name="标题 4 3" xfId="614"/>
    <cellStyle name="千位分隔 4" xfId="615"/>
    <cellStyle name="标题 4 3 2" xfId="616"/>
    <cellStyle name="千位分隔 4 2" xfId="617"/>
    <cellStyle name="标题 4 3 2 2" xfId="618"/>
    <cellStyle name="标题 4 3 3" xfId="619"/>
    <cellStyle name="标题 4 3 4" xfId="620"/>
    <cellStyle name="标题 4 4" xfId="621"/>
    <cellStyle name="千位分隔 5" xfId="622"/>
    <cellStyle name="标题 4 4 2" xfId="623"/>
    <cellStyle name="千位分隔 5 2" xfId="624"/>
    <cellStyle name="标题 4 4 2 2" xfId="625"/>
    <cellStyle name="标题 4 4 3" xfId="626"/>
    <cellStyle name="标题 4 4 4" xfId="627"/>
    <cellStyle name="标题 4 5" xfId="628"/>
    <cellStyle name="千位分隔 6" xfId="629"/>
    <cellStyle name="标题 4 5 2" xfId="630"/>
    <cellStyle name="千位分隔 6 2" xfId="631"/>
    <cellStyle name="标题 4 5 3" xfId="632"/>
    <cellStyle name="标题 4 6" xfId="633"/>
    <cellStyle name="千位分隔 7" xfId="634"/>
    <cellStyle name="标题 4 7" xfId="635"/>
    <cellStyle name="千位分隔 8" xfId="636"/>
    <cellStyle name="标题 5" xfId="637"/>
    <cellStyle name="标题 5 2" xfId="638"/>
    <cellStyle name="标题 5 2 2" xfId="639"/>
    <cellStyle name="标题 5 3" xfId="640"/>
    <cellStyle name="标题 5 4" xfId="641"/>
    <cellStyle name="标题 6" xfId="642"/>
    <cellStyle name="标题 6 2" xfId="643"/>
    <cellStyle name="标题 6 3" xfId="644"/>
    <cellStyle name="标题 6 4" xfId="645"/>
    <cellStyle name="标题 7" xfId="646"/>
    <cellStyle name="标题 7 2" xfId="647"/>
    <cellStyle name="标题 7 2 2" xfId="648"/>
    <cellStyle name="标题 7 3" xfId="649"/>
    <cellStyle name="标题 7 4" xfId="650"/>
    <cellStyle name="标题 8" xfId="651"/>
    <cellStyle name="标题 8 2" xfId="652"/>
    <cellStyle name="常规 2 7" xfId="653"/>
    <cellStyle name="标题 8 3" xfId="654"/>
    <cellStyle name="常规 2 8" xfId="655"/>
    <cellStyle name="输入 2" xfId="656"/>
    <cellStyle name="标题 9" xfId="657"/>
    <cellStyle name="标题1" xfId="658"/>
    <cellStyle name="标题1 2" xfId="659"/>
    <cellStyle name="标题1 2 2" xfId="660"/>
    <cellStyle name="标题1 2 2 2" xfId="661"/>
    <cellStyle name="标题1 2 3" xfId="662"/>
    <cellStyle name="差 5 2" xfId="663"/>
    <cellStyle name="标题1 3" xfId="664"/>
    <cellStyle name="标题1 3 2" xfId="665"/>
    <cellStyle name="标题1 4" xfId="666"/>
    <cellStyle name="表标题" xfId="667"/>
    <cellStyle name="表标题 2" xfId="668"/>
    <cellStyle name="部门" xfId="669"/>
    <cellStyle name="部门 2" xfId="670"/>
    <cellStyle name="部门 2 2" xfId="671"/>
    <cellStyle name="部门 2 2 2" xfId="672"/>
    <cellStyle name="部门 2 3" xfId="673"/>
    <cellStyle name="部门 3" xfId="674"/>
    <cellStyle name="部门 3 2" xfId="675"/>
    <cellStyle name="差 2" xfId="676"/>
    <cellStyle name="解释性文本 5" xfId="677"/>
    <cellStyle name="差 2 2" xfId="678"/>
    <cellStyle name="解释性文本 5 2" xfId="679"/>
    <cellStyle name="差 2 2 2" xfId="680"/>
    <cellStyle name="差 2 3" xfId="681"/>
    <cellStyle name="解释性文本 5 3" xfId="682"/>
    <cellStyle name="差 2 4" xfId="683"/>
    <cellStyle name="差 3" xfId="684"/>
    <cellStyle name="解释性文本 6" xfId="685"/>
    <cellStyle name="差 3 2" xfId="686"/>
    <cellStyle name="差 3 2 2" xfId="687"/>
    <cellStyle name="差 3 3" xfId="688"/>
    <cellStyle name="差 3 4" xfId="689"/>
    <cellStyle name="差 4" xfId="690"/>
    <cellStyle name="解释性文本 7" xfId="691"/>
    <cellStyle name="差 4 2" xfId="692"/>
    <cellStyle name="差 4 2 2" xfId="693"/>
    <cellStyle name="差 4 3" xfId="694"/>
    <cellStyle name="差 4 4" xfId="695"/>
    <cellStyle name="差 5" xfId="696"/>
    <cellStyle name="差 5 3" xfId="697"/>
    <cellStyle name="差 6" xfId="698"/>
    <cellStyle name="差_0502通海县 2 2" xfId="699"/>
    <cellStyle name="差 8" xfId="700"/>
    <cellStyle name="差_0502通海县" xfId="701"/>
    <cellStyle name="差_0502通海县 2" xfId="702"/>
    <cellStyle name="差_0502通海县 3" xfId="703"/>
    <cellStyle name="差_0605石屏" xfId="704"/>
    <cellStyle name="差_0605石屏 2" xfId="705"/>
    <cellStyle name="差_0605石屏 2 2" xfId="706"/>
    <cellStyle name="差_0605石屏 3" xfId="707"/>
    <cellStyle name="差_0605石屏县" xfId="708"/>
    <cellStyle name="差_0605石屏县 2" xfId="709"/>
    <cellStyle name="差_0605石屏县 2 2" xfId="710"/>
    <cellStyle name="差_0605石屏县 3" xfId="711"/>
    <cellStyle name="差_1110洱源" xfId="712"/>
    <cellStyle name="差_1110洱源 2 2" xfId="713"/>
    <cellStyle name="差_11大理" xfId="714"/>
    <cellStyle name="差_11大理 2" xfId="715"/>
    <cellStyle name="差_11大理 2 2" xfId="716"/>
    <cellStyle name="差_11大理 3" xfId="717"/>
    <cellStyle name="差_2007年地州资金往来对账表" xfId="718"/>
    <cellStyle name="差_2007年地州资金往来对账表 2" xfId="719"/>
    <cellStyle name="差_2007年地州资金往来对账表 2 2" xfId="720"/>
    <cellStyle name="差_2007年地州资金往来对账表 3" xfId="721"/>
    <cellStyle name="差_2008年地州对账表(国库资金）" xfId="722"/>
    <cellStyle name="常规 28" xfId="723"/>
    <cellStyle name="差_2008年地州对账表(国库资金） 2" xfId="724"/>
    <cellStyle name="差_2008年地州对账表(国库资金） 2 2" xfId="725"/>
    <cellStyle name="适中 3" xfId="726"/>
    <cellStyle name="差_2008年地州对账表(国库资金） 3" xfId="727"/>
    <cellStyle name="差_Book1" xfId="728"/>
    <cellStyle name="差_M01-1" xfId="729"/>
    <cellStyle name="差_M01-1 2" xfId="730"/>
    <cellStyle name="昗弨_Pacific Region P&amp;L" xfId="731"/>
    <cellStyle name="差_M01-1 2 2" xfId="732"/>
    <cellStyle name="差_M01-1 3" xfId="733"/>
    <cellStyle name="常规 10 2" xfId="734"/>
    <cellStyle name="常规 10 2 2" xfId="735"/>
    <cellStyle name="常规 10 2 2 2" xfId="736"/>
    <cellStyle name="常规 10 2 3" xfId="737"/>
    <cellStyle name="汇总 6 2" xfId="738"/>
    <cellStyle name="常规 10 2_报预算局：2016年云南省及省本级1-7月社保基金预算执行情况表（0823）" xfId="739"/>
    <cellStyle name="常规 10 3" xfId="740"/>
    <cellStyle name="常规 10 41" xfId="741"/>
    <cellStyle name="常规 10 41 2" xfId="742"/>
    <cellStyle name="常规 11" xfId="743"/>
    <cellStyle name="常规 11 2" xfId="744"/>
    <cellStyle name="常规 11 2 2" xfId="745"/>
    <cellStyle name="常规 11 3" xfId="746"/>
    <cellStyle name="常规 11 3 2" xfId="747"/>
    <cellStyle name="常规 11 4" xfId="748"/>
    <cellStyle name="链接单元格 3 2 2" xfId="749"/>
    <cellStyle name="常规 12" xfId="750"/>
    <cellStyle name="好 4 2" xfId="751"/>
    <cellStyle name="常规 12 2" xfId="752"/>
    <cellStyle name="好 4 2 2" xfId="753"/>
    <cellStyle name="常规 13" xfId="754"/>
    <cellStyle name="好 4 3" xfId="755"/>
    <cellStyle name="常规 13 2" xfId="756"/>
    <cellStyle name="常规 14" xfId="757"/>
    <cellStyle name="好 4 4" xfId="758"/>
    <cellStyle name="常规 14 2" xfId="759"/>
    <cellStyle name="常规 16" xfId="760"/>
    <cellStyle name="常规 21" xfId="761"/>
    <cellStyle name="检查单元格 2 2 2" xfId="762"/>
    <cellStyle name="常规 16 2" xfId="763"/>
    <cellStyle name="常规 17" xfId="764"/>
    <cellStyle name="常规 22" xfId="765"/>
    <cellStyle name="注释 4 2" xfId="766"/>
    <cellStyle name="常规 17 2" xfId="767"/>
    <cellStyle name="注释 4 2 2" xfId="768"/>
    <cellStyle name="常规 17 2 2" xfId="769"/>
    <cellStyle name="常规 17 3" xfId="770"/>
    <cellStyle name="常规 18" xfId="771"/>
    <cellStyle name="常规 23" xfId="772"/>
    <cellStyle name="注释 4 3" xfId="773"/>
    <cellStyle name="常规 18 2" xfId="774"/>
    <cellStyle name="常规 5 42" xfId="775"/>
    <cellStyle name="常规 18 2 2" xfId="776"/>
    <cellStyle name="常规 5 42 2" xfId="777"/>
    <cellStyle name="常规 18 3" xfId="778"/>
    <cellStyle name="常规 19" xfId="779"/>
    <cellStyle name="常规 24" xfId="780"/>
    <cellStyle name="注释 4 4" xfId="781"/>
    <cellStyle name="常规 19 10" xfId="782"/>
    <cellStyle name="常规 19 2" xfId="783"/>
    <cellStyle name="常规 19 2 2" xfId="784"/>
    <cellStyle name="常规 19 3" xfId="785"/>
    <cellStyle name="常规 2" xfId="786"/>
    <cellStyle name="常规 2 10" xfId="787"/>
    <cellStyle name="强调文字颜色 3 3" xfId="788"/>
    <cellStyle name="常规 2 10 2" xfId="789"/>
    <cellStyle name="强调文字颜色 3 3 2" xfId="790"/>
    <cellStyle name="常规 2 11" xfId="791"/>
    <cellStyle name="常规 2 11 2" xfId="792"/>
    <cellStyle name="常规 2 12" xfId="793"/>
    <cellStyle name="常规 2 13" xfId="794"/>
    <cellStyle name="常规 2 13 2" xfId="795"/>
    <cellStyle name="常规 2 14" xfId="796"/>
    <cellStyle name="常规 2 14 2" xfId="797"/>
    <cellStyle name="常规 2 15" xfId="798"/>
    <cellStyle name="常规 2 16" xfId="799"/>
    <cellStyle name="常规 2 2" xfId="800"/>
    <cellStyle name="常规 2 2 11 2" xfId="801"/>
    <cellStyle name="常规 2 2 2" xfId="802"/>
    <cellStyle name="常规 2 2 2 2 2" xfId="803"/>
    <cellStyle name="常规 2 2 2 2 2 2" xfId="804"/>
    <cellStyle name="常规 2 2 2 2 3" xfId="805"/>
    <cellStyle name="常规 2 2 2 3" xfId="806"/>
    <cellStyle name="常规 2 2 2 3 2" xfId="807"/>
    <cellStyle name="常规 2 2 2 4 2" xfId="808"/>
    <cellStyle name="强调文字颜色 1 2" xfId="809"/>
    <cellStyle name="常规 2 2 3" xfId="810"/>
    <cellStyle name="常规 2 2 3 2 2" xfId="811"/>
    <cellStyle name="常规 2 2 3 3 2" xfId="812"/>
    <cellStyle name="常规 2 2 4" xfId="813"/>
    <cellStyle name="常规 2 2 5" xfId="814"/>
    <cellStyle name="常规 2 3" xfId="815"/>
    <cellStyle name="常规 2 3 2" xfId="816"/>
    <cellStyle name="常规 2 3 2 2" xfId="817"/>
    <cellStyle name="常规 2 3 2 2 2" xfId="818"/>
    <cellStyle name="常规 2 3 2 2 2 2" xfId="819"/>
    <cellStyle name="常规 2 3 2 2 3" xfId="820"/>
    <cellStyle name="常规 2 3 2 3" xfId="821"/>
    <cellStyle name="常规 2 3 2 3 2" xfId="822"/>
    <cellStyle name="常规 2 3 2 4" xfId="823"/>
    <cellStyle name="常规 2 3 2 4 2" xfId="824"/>
    <cellStyle name="常规 2 3 2 5" xfId="825"/>
    <cellStyle name="常规 2 3 3" xfId="826"/>
    <cellStyle name="常规 2 3 3 2" xfId="827"/>
    <cellStyle name="常规 2 3 3 2 2" xfId="828"/>
    <cellStyle name="常规 2 3 3 3" xfId="829"/>
    <cellStyle name="常规 2 3 3 3 2" xfId="830"/>
    <cellStyle name="常规 2 3 3 4" xfId="831"/>
    <cellStyle name="常规 2 3 5" xfId="832"/>
    <cellStyle name="常规 2 3 5 2" xfId="833"/>
    <cellStyle name="常规 2 4" xfId="834"/>
    <cellStyle name="常规 2 4 2" xfId="835"/>
    <cellStyle name="常规 2 4 2 2" xfId="836"/>
    <cellStyle name="常规 2 4 2 2 2" xfId="837"/>
    <cellStyle name="常规 2 4 2 3" xfId="838"/>
    <cellStyle name="输出 2 2 2" xfId="839"/>
    <cellStyle name="常规 2 4 2 3 2" xfId="840"/>
    <cellStyle name="常规 2 4 2 4" xfId="841"/>
    <cellStyle name="常规 2 4 3" xfId="842"/>
    <cellStyle name="常规 2 4 3 2" xfId="843"/>
    <cellStyle name="常规 2 4 4" xfId="844"/>
    <cellStyle name="常规 2 4 4 2" xfId="845"/>
    <cellStyle name="常规 2 4 5" xfId="846"/>
    <cellStyle name="常规 2 5" xfId="847"/>
    <cellStyle name="常规 2 5 2" xfId="848"/>
    <cellStyle name="常规 2 5 2 2" xfId="849"/>
    <cellStyle name="检查单元格 6" xfId="850"/>
    <cellStyle name="常规 2 5 2 2 2" xfId="851"/>
    <cellStyle name="常规 2 5 2 3" xfId="852"/>
    <cellStyle name="检查单元格 7" xfId="853"/>
    <cellStyle name="输出 3 2 2" xfId="854"/>
    <cellStyle name="常规 2 5 3" xfId="855"/>
    <cellStyle name="常规 2 5 3 2" xfId="856"/>
    <cellStyle name="常规 2 5 4" xfId="857"/>
    <cellStyle name="常规 2 5 4 2" xfId="858"/>
    <cellStyle name="常规 2 5 5" xfId="859"/>
    <cellStyle name="常规 2 6" xfId="860"/>
    <cellStyle name="常规 2 6 2" xfId="861"/>
    <cellStyle name="常规 2 6 2 2" xfId="862"/>
    <cellStyle name="常规 2 6 2 2 2" xfId="863"/>
    <cellStyle name="常规 2 6 3" xfId="864"/>
    <cellStyle name="常规 2 6 3 2" xfId="865"/>
    <cellStyle name="常规 2 6 4" xfId="866"/>
    <cellStyle name="常规 2 6 4 2" xfId="867"/>
    <cellStyle name="常规 2 7 3" xfId="868"/>
    <cellStyle name="常规 2 7 3 2" xfId="869"/>
    <cellStyle name="常规 2 8 2" xfId="870"/>
    <cellStyle name="输入 2 2" xfId="871"/>
    <cellStyle name="常规 2 9" xfId="872"/>
    <cellStyle name="输入 3" xfId="873"/>
    <cellStyle name="常规 2 9 2" xfId="874"/>
    <cellStyle name="输入 3 2" xfId="875"/>
    <cellStyle name="常规 2 9 2 2" xfId="876"/>
    <cellStyle name="输入 3 2 2" xfId="877"/>
    <cellStyle name="常规 2 9 3" xfId="878"/>
    <cellStyle name="输入 3 3" xfId="879"/>
    <cellStyle name="常规 2 9 3 2" xfId="880"/>
    <cellStyle name="常规 2 9 4" xfId="881"/>
    <cellStyle name="好_2008年地州对账表(国库资金） 2" xfId="882"/>
    <cellStyle name="输入 3 4" xfId="883"/>
    <cellStyle name="常规 25" xfId="884"/>
    <cellStyle name="常规 30" xfId="885"/>
    <cellStyle name="常规 25 2" xfId="886"/>
    <cellStyle name="常规 26" xfId="887"/>
    <cellStyle name="常规 27" xfId="888"/>
    <cellStyle name="常规 29" xfId="889"/>
    <cellStyle name="常规 3" xfId="890"/>
    <cellStyle name="输出 4 2" xfId="891"/>
    <cellStyle name="常规 3 2" xfId="892"/>
    <cellStyle name="输出 4 2 2" xfId="893"/>
    <cellStyle name="常规 3 2 2" xfId="894"/>
    <cellStyle name="常规 3 2 2 2" xfId="895"/>
    <cellStyle name="常规 3 2 4" xfId="896"/>
    <cellStyle name="常规 3 2 4 2" xfId="897"/>
    <cellStyle name="常规 3 3" xfId="898"/>
    <cellStyle name="常规 3 3 2" xfId="899"/>
    <cellStyle name="常规 3 3 2 2" xfId="900"/>
    <cellStyle name="常规 3 3 2 2 2" xfId="901"/>
    <cellStyle name="常规 3 3 2 3" xfId="902"/>
    <cellStyle name="常规 3 3 3" xfId="903"/>
    <cellStyle name="常规 3 3 3 2" xfId="904"/>
    <cellStyle name="常规 3 3 4" xfId="905"/>
    <cellStyle name="常规 3 3 4 2" xfId="906"/>
    <cellStyle name="常规 3 4" xfId="907"/>
    <cellStyle name="常规 3 4 2" xfId="908"/>
    <cellStyle name="常规 3 4 2 2" xfId="909"/>
    <cellStyle name="常规 3 5" xfId="910"/>
    <cellStyle name="常规 3 5 2" xfId="911"/>
    <cellStyle name="常规 3 6" xfId="912"/>
    <cellStyle name="常规 3 6 2" xfId="913"/>
    <cellStyle name="常规 3 7" xfId="914"/>
    <cellStyle name="常规 3 8" xfId="915"/>
    <cellStyle name="常规 3_Book1" xfId="916"/>
    <cellStyle name="常规 4" xfId="917"/>
    <cellStyle name="输出 4 3" xfId="918"/>
    <cellStyle name="常规 4 2" xfId="919"/>
    <cellStyle name="常规 4 2 2" xfId="920"/>
    <cellStyle name="常规 4 4" xfId="921"/>
    <cellStyle name="常规 4 2 2 2" xfId="922"/>
    <cellStyle name="常规 6 4" xfId="923"/>
    <cellStyle name="常规 4 2 2 2 2" xfId="924"/>
    <cellStyle name="常规 6 4 2" xfId="925"/>
    <cellStyle name="常规 4 2 3" xfId="926"/>
    <cellStyle name="常规 4 5" xfId="927"/>
    <cellStyle name="常规 4 2 3 2" xfId="928"/>
    <cellStyle name="常规 7 4" xfId="929"/>
    <cellStyle name="常规 4 2 4" xfId="930"/>
    <cellStyle name="常规 4 6" xfId="931"/>
    <cellStyle name="常规 4 2 4 2" xfId="932"/>
    <cellStyle name="常规 4 6 2" xfId="933"/>
    <cellStyle name="常规 439" xfId="934"/>
    <cellStyle name="常规 444" xfId="935"/>
    <cellStyle name="常规 8 4" xfId="936"/>
    <cellStyle name="常规 4 2 5" xfId="937"/>
    <cellStyle name="常规 4 7" xfId="938"/>
    <cellStyle name="常规 4 3" xfId="939"/>
    <cellStyle name="常规 4 3 2" xfId="940"/>
    <cellStyle name="常规 5 4" xfId="941"/>
    <cellStyle name="常规 4 3 2 2" xfId="942"/>
    <cellStyle name="常规 5 4 2" xfId="943"/>
    <cellStyle name="常规 4 3 2 2 2" xfId="944"/>
    <cellStyle name="常规 4 3 2 3" xfId="945"/>
    <cellStyle name="常规 4 3 3" xfId="946"/>
    <cellStyle name="常规 5 5" xfId="947"/>
    <cellStyle name="常规 4 3 3 2" xfId="948"/>
    <cellStyle name="常规 4 3 4" xfId="949"/>
    <cellStyle name="常规 4 3 4 2" xfId="950"/>
    <cellStyle name="常规 4 3 5" xfId="951"/>
    <cellStyle name="常规 428" xfId="952"/>
    <cellStyle name="常规 433" xfId="953"/>
    <cellStyle name="链接单元格 3" xfId="954"/>
    <cellStyle name="常规 429" xfId="955"/>
    <cellStyle name="常规 434" xfId="956"/>
    <cellStyle name="链接单元格 4" xfId="957"/>
    <cellStyle name="常规 430" xfId="958"/>
    <cellStyle name="常规 431" xfId="959"/>
    <cellStyle name="常规 432" xfId="960"/>
    <cellStyle name="链接单元格 2" xfId="961"/>
    <cellStyle name="常规 435" xfId="962"/>
    <cellStyle name="常规 440" xfId="963"/>
    <cellStyle name="链接单元格 5" xfId="964"/>
    <cellStyle name="常规 436" xfId="965"/>
    <cellStyle name="常规 441" xfId="966"/>
    <cellStyle name="链接单元格 6" xfId="967"/>
    <cellStyle name="常规 442" xfId="968"/>
    <cellStyle name="常规 8 2" xfId="969"/>
    <cellStyle name="链接单元格 7" xfId="970"/>
    <cellStyle name="常规 443" xfId="971"/>
    <cellStyle name="常规 8 3" xfId="972"/>
    <cellStyle name="常规 448" xfId="973"/>
    <cellStyle name="常规 449" xfId="974"/>
    <cellStyle name="常规 450" xfId="975"/>
    <cellStyle name="常规 451" xfId="976"/>
    <cellStyle name="常规 452" xfId="977"/>
    <cellStyle name="常规 5 2" xfId="978"/>
    <cellStyle name="常规 5 2 2" xfId="979"/>
    <cellStyle name="常规 5 2 2 2" xfId="980"/>
    <cellStyle name="常规 5 2 3" xfId="981"/>
    <cellStyle name="常规 5 2 3 2" xfId="982"/>
    <cellStyle name="常规 5 2 4" xfId="983"/>
    <cellStyle name="常规 5 3" xfId="984"/>
    <cellStyle name="常规 5 3 2" xfId="985"/>
    <cellStyle name="常规 6" xfId="986"/>
    <cellStyle name="常规 6 2" xfId="987"/>
    <cellStyle name="常规 6 2 2" xfId="988"/>
    <cellStyle name="常规 6 3" xfId="989"/>
    <cellStyle name="常规 6 3 2" xfId="990"/>
    <cellStyle name="常规 6 3 2 2" xfId="991"/>
    <cellStyle name="常规 6 3 3" xfId="992"/>
    <cellStyle name="常规 7" xfId="993"/>
    <cellStyle name="常规 7 2" xfId="994"/>
    <cellStyle name="常规 7 2 2" xfId="995"/>
    <cellStyle name="常规 7 3" xfId="996"/>
    <cellStyle name="常规 7 3 2" xfId="997"/>
    <cellStyle name="常规 8" xfId="998"/>
    <cellStyle name="常规 9" xfId="999"/>
    <cellStyle name="常规 9 2 2" xfId="1000"/>
    <cellStyle name="注释 7" xfId="1001"/>
    <cellStyle name="常规 9 2 2 2" xfId="1002"/>
    <cellStyle name="常规 9 2 3" xfId="1003"/>
    <cellStyle name="注释 8" xfId="1004"/>
    <cellStyle name="常规 9 3" xfId="1005"/>
    <cellStyle name="常规 9 3 2" xfId="1006"/>
    <cellStyle name="常规 9 4" xfId="1007"/>
    <cellStyle name="常规 9 5" xfId="1008"/>
    <cellStyle name="常规 94" xfId="1009"/>
    <cellStyle name="常规 95" xfId="1010"/>
    <cellStyle name="常规_2004年基金预算(二稿)" xfId="1011"/>
    <cellStyle name="常规_2007年云南省向人大报送政府收支预算表格式编制过程表" xfId="1012"/>
    <cellStyle name="常规_2007年云南省向人大报送政府收支预算表格式编制过程表 2" xfId="1013"/>
    <cellStyle name="常规_2007年云南省向人大报送政府收支预算表格式编制过程表 2 2" xfId="1014"/>
    <cellStyle name="计算 2 3" xfId="1015"/>
    <cellStyle name="常规_2007年云南省向人大报送政府收支预算表格式编制过程表 2 2 2" xfId="1016"/>
    <cellStyle name="数量 4" xfId="1017"/>
    <cellStyle name="常规_2007年云南省向人大报送政府收支预算表格式编制过程表 2 3" xfId="1018"/>
    <cellStyle name="计算 2 4" xfId="1019"/>
    <cellStyle name="常规_2007年云南省向人大报送政府收支预算表格式编制过程表 2 4 2" xfId="1020"/>
    <cellStyle name="常规_2007年云南省向人大报送政府收支预算表格式编制过程表 3 2" xfId="1021"/>
    <cellStyle name="计算 3 3" xfId="1022"/>
    <cellStyle name="常规_exceltmp1" xfId="1023"/>
    <cellStyle name="常规_exceltmp1 2" xfId="1024"/>
    <cellStyle name="计算 4" xfId="1025"/>
    <cellStyle name="常规_表样--2016年1至7月云南省及省本级地方财政收支执行情况（国资预算）全省数据与国库一致send预算局826" xfId="1026"/>
    <cellStyle name="千位[0]_ 方正PC" xfId="1027"/>
    <cellStyle name="超级链接 2 2" xfId="1028"/>
    <cellStyle name="超级链接 3" xfId="1029"/>
    <cellStyle name="超链接 2" xfId="1030"/>
    <cellStyle name="超链接 2 2" xfId="1031"/>
    <cellStyle name="超链接 2 2 2" xfId="1032"/>
    <cellStyle name="超链接 3" xfId="1033"/>
    <cellStyle name="超链接 3 2" xfId="1034"/>
    <cellStyle name="超链接 4" xfId="1035"/>
    <cellStyle name="超链接 4 2" xfId="1036"/>
    <cellStyle name="分级显示行_1_Book1" xfId="1037"/>
    <cellStyle name="好 2" xfId="1038"/>
    <cellStyle name="好 2 2" xfId="1039"/>
    <cellStyle name="好 2 2 2" xfId="1040"/>
    <cellStyle name="好 3" xfId="1041"/>
    <cellStyle name="好 3 2" xfId="1042"/>
    <cellStyle name="好 4" xfId="1043"/>
    <cellStyle name="好 5 3" xfId="1044"/>
    <cellStyle name="好 8" xfId="1045"/>
    <cellStyle name="好_0502通海县" xfId="1046"/>
    <cellStyle name="好_0502通海县 2" xfId="1047"/>
    <cellStyle name="好_0502通海县 2 2" xfId="1048"/>
    <cellStyle name="好_0502通海县 3" xfId="1049"/>
    <cellStyle name="好_0605石屏" xfId="1050"/>
    <cellStyle name="好_0605石屏 2" xfId="1051"/>
    <cellStyle name="好_0605石屏 2 2" xfId="1052"/>
    <cellStyle name="好_0605石屏 3" xfId="1053"/>
    <cellStyle name="好_0605石屏县" xfId="1054"/>
    <cellStyle name="好_0605石屏县 2" xfId="1055"/>
    <cellStyle name="好_0605石屏县 3" xfId="1056"/>
    <cellStyle name="好_1110洱源" xfId="1057"/>
    <cellStyle name="好_1110洱源 2" xfId="1058"/>
    <cellStyle name="解释性文本 4 3" xfId="1059"/>
    <cellStyle name="好_1110洱源 2 2" xfId="1060"/>
    <cellStyle name="好_1110洱源 3" xfId="1061"/>
    <cellStyle name="解释性文本 4 4" xfId="1062"/>
    <cellStyle name="好_11大理" xfId="1063"/>
    <cellStyle name="好_11大理 2" xfId="1064"/>
    <cellStyle name="好_11大理 2 2" xfId="1065"/>
    <cellStyle name="好_11大理 3" xfId="1066"/>
    <cellStyle name="好_2007年地州资金往来对账表" xfId="1067"/>
    <cellStyle name="好_2007年地州资金往来对账表 2" xfId="1068"/>
    <cellStyle name="好_2007年地州资金往来对账表 2 2" xfId="1069"/>
    <cellStyle name="好_2007年地州资金往来对账表 3" xfId="1070"/>
    <cellStyle name="好_2008年地州对账表(国库资金） 2 2" xfId="1071"/>
    <cellStyle name="商品名称 2 3" xfId="1072"/>
    <cellStyle name="好_2008年地州对账表(国库资金） 3" xfId="1073"/>
    <cellStyle name="好_Book1" xfId="1074"/>
    <cellStyle name="好_Book1 2" xfId="1075"/>
    <cellStyle name="好_M01-1" xfId="1076"/>
    <cellStyle name="好_M01-1 2" xfId="1077"/>
    <cellStyle name="好_M01-1 2 2" xfId="1078"/>
    <cellStyle name="后继超级链接" xfId="1079"/>
    <cellStyle name="后继超级链接 2" xfId="1080"/>
    <cellStyle name="后继超级链接 2 2" xfId="1081"/>
    <cellStyle name="后继超级链接 3" xfId="1082"/>
    <cellStyle name="汇总 2 2 2" xfId="1083"/>
    <cellStyle name="汇总 2 2 2 2" xfId="1084"/>
    <cellStyle name="汇总 8" xfId="1085"/>
    <cellStyle name="汇总 2 2 3" xfId="1086"/>
    <cellStyle name="警告文本 2 2 2" xfId="1087"/>
    <cellStyle name="汇总 2 3" xfId="1088"/>
    <cellStyle name="汇总 2 3 2" xfId="1089"/>
    <cellStyle name="汇总 2 4" xfId="1090"/>
    <cellStyle name="汇总 2 4 2" xfId="1091"/>
    <cellStyle name="汇总 2 5" xfId="1092"/>
    <cellStyle name="汇总 3 2" xfId="1093"/>
    <cellStyle name="汇总 3 2 2" xfId="1094"/>
    <cellStyle name="汇总 3 2 2 2" xfId="1095"/>
    <cellStyle name="汇总 3 2 3" xfId="1096"/>
    <cellStyle name="警告文本 3 2 2" xfId="1097"/>
    <cellStyle name="汇总 3 3" xfId="1098"/>
    <cellStyle name="汇总 3 3 2" xfId="1099"/>
    <cellStyle name="汇总 3 4" xfId="1100"/>
    <cellStyle name="汇总 3 4 2" xfId="1101"/>
    <cellStyle name="汇总 3 5" xfId="1102"/>
    <cellStyle name="汇总 4 2" xfId="1103"/>
    <cellStyle name="汇总 4 2 2" xfId="1104"/>
    <cellStyle name="汇总 4 2 2 2" xfId="1105"/>
    <cellStyle name="汇总 4 2 3" xfId="1106"/>
    <cellStyle name="警告文本 4 2 2" xfId="1107"/>
    <cellStyle name="汇总 4 3" xfId="1108"/>
    <cellStyle name="汇总 4 3 2" xfId="1109"/>
    <cellStyle name="汇总 4 4" xfId="1110"/>
    <cellStyle name="汇总 4 4 2" xfId="1111"/>
    <cellStyle name="汇总 4 5" xfId="1112"/>
    <cellStyle name="汇总 5 2" xfId="1113"/>
    <cellStyle name="汇总 5 2 2" xfId="1114"/>
    <cellStyle name="汇总 5 3" xfId="1115"/>
    <cellStyle name="汇总 5 3 2" xfId="1116"/>
    <cellStyle name="汇总 5 4" xfId="1117"/>
    <cellStyle name="千分位_97-917" xfId="1118"/>
    <cellStyle name="汇总 7" xfId="1119"/>
    <cellStyle name="汇总 7 2" xfId="1120"/>
    <cellStyle name="汇总 8 2" xfId="1121"/>
    <cellStyle name="计算 2" xfId="1122"/>
    <cellStyle name="计算 2 2" xfId="1123"/>
    <cellStyle name="计算 2 2 2" xfId="1124"/>
    <cellStyle name="计算 3" xfId="1125"/>
    <cellStyle name="计算 3 2" xfId="1126"/>
    <cellStyle name="计算 3 2 2" xfId="1127"/>
    <cellStyle name="计算 3 4" xfId="1128"/>
    <cellStyle name="计算 4 2" xfId="1129"/>
    <cellStyle name="计算 4 2 2" xfId="1130"/>
    <cellStyle name="计算 4 3" xfId="1131"/>
    <cellStyle name="计算 4 4" xfId="1132"/>
    <cellStyle name="计算 5" xfId="1133"/>
    <cellStyle name="计算 5 2" xfId="1134"/>
    <cellStyle name="计算 5 3" xfId="1135"/>
    <cellStyle name="计算 6" xfId="1136"/>
    <cellStyle name="计算 7" xfId="1137"/>
    <cellStyle name="计算 8" xfId="1138"/>
    <cellStyle name="检查单元格 2" xfId="1139"/>
    <cellStyle name="检查单元格 2 2" xfId="1140"/>
    <cellStyle name="检查单元格 2 3" xfId="1141"/>
    <cellStyle name="检查单元格 2 4" xfId="1142"/>
    <cellStyle name="检查单元格 3" xfId="1143"/>
    <cellStyle name="检查单元格 3 2" xfId="1144"/>
    <cellStyle name="检查单元格 3 2 2" xfId="1145"/>
    <cellStyle name="检查单元格 3 3" xfId="1146"/>
    <cellStyle name="检查单元格 3 4" xfId="1147"/>
    <cellStyle name="检查单元格 4" xfId="1148"/>
    <cellStyle name="检查单元格 4 2" xfId="1149"/>
    <cellStyle name="检查单元格 4 2 2" xfId="1150"/>
    <cellStyle name="检查单元格 4 3" xfId="1151"/>
    <cellStyle name="检查单元格 4 4" xfId="1152"/>
    <cellStyle name="检查单元格 5" xfId="1153"/>
    <cellStyle name="检查单元格 5 2" xfId="1154"/>
    <cellStyle name="检查单元格 5 3" xfId="1155"/>
    <cellStyle name="检查单元格 8" xfId="1156"/>
    <cellStyle name="解释性文本 2" xfId="1157"/>
    <cellStyle name="解释性文本 2 2" xfId="1158"/>
    <cellStyle name="解释性文本 2 2 2" xfId="1159"/>
    <cellStyle name="解释性文本 2 3" xfId="1160"/>
    <cellStyle name="解释性文本 2 4" xfId="1161"/>
    <cellStyle name="解释性文本 3" xfId="1162"/>
    <cellStyle name="解释性文本 3 2" xfId="1163"/>
    <cellStyle name="解释性文本 3 2 2" xfId="1164"/>
    <cellStyle name="解释性文本 3 3" xfId="1165"/>
    <cellStyle name="解释性文本 3 4" xfId="1166"/>
    <cellStyle name="解释性文本 4" xfId="1167"/>
    <cellStyle name="解释性文本 4 2" xfId="1168"/>
    <cellStyle name="解释性文本 4 2 2" xfId="1169"/>
    <cellStyle name="借出原因" xfId="1170"/>
    <cellStyle name="借出原因 2" xfId="1171"/>
    <cellStyle name="借出原因 2 2" xfId="1172"/>
    <cellStyle name="借出原因 2 2 2" xfId="1173"/>
    <cellStyle name="借出原因 2 3" xfId="1174"/>
    <cellStyle name="借出原因 3" xfId="1175"/>
    <cellStyle name="借出原因 3 2" xfId="1176"/>
    <cellStyle name="借出原因 4" xfId="1177"/>
    <cellStyle name="警告文本 2" xfId="1178"/>
    <cellStyle name="警告文本 2 2" xfId="1179"/>
    <cellStyle name="警告文本 2 3" xfId="1180"/>
    <cellStyle name="警告文本 2 4" xfId="1181"/>
    <cellStyle name="警告文本 3" xfId="1182"/>
    <cellStyle name="警告文本 3 2" xfId="1183"/>
    <cellStyle name="警告文本 3 3" xfId="1184"/>
    <cellStyle name="警告文本 3 4" xfId="1185"/>
    <cellStyle name="警告文本 4" xfId="1186"/>
    <cellStyle name="警告文本 4 2" xfId="1187"/>
    <cellStyle name="警告文本 4 3" xfId="1188"/>
    <cellStyle name="警告文本 4 4" xfId="1189"/>
    <cellStyle name="警告文本 5" xfId="1190"/>
    <cellStyle name="警告文本 5 2" xfId="1191"/>
    <cellStyle name="警告文本 5 3" xfId="1192"/>
    <cellStyle name="警告文本 6" xfId="1193"/>
    <cellStyle name="警告文本 7" xfId="1194"/>
    <cellStyle name="链接单元格 2 2" xfId="1195"/>
    <cellStyle name="链接单元格 2 2 2" xfId="1196"/>
    <cellStyle name="链接单元格 2 3" xfId="1197"/>
    <cellStyle name="链接单元格 2 4" xfId="1198"/>
    <cellStyle name="链接单元格 3 2" xfId="1199"/>
    <cellStyle name="链接单元格 3 3" xfId="1200"/>
    <cellStyle name="链接单元格 3 4" xfId="1201"/>
    <cellStyle name="链接单元格 4 2" xfId="1202"/>
    <cellStyle name="链接单元格 4 2 2" xfId="1203"/>
    <cellStyle name="链接单元格 4 3" xfId="1204"/>
    <cellStyle name="链接单元格 4 4" xfId="1205"/>
    <cellStyle name="链接单元格 5 2" xfId="1206"/>
    <cellStyle name="链接单元格 5 3" xfId="1207"/>
    <cellStyle name="普通_97-917" xfId="1208"/>
    <cellStyle name="千分位[0]_laroux" xfId="1209"/>
    <cellStyle name="输入 8" xfId="1210"/>
    <cellStyle name="千位_ 方正PC" xfId="1211"/>
    <cellStyle name="千位分隔 11" xfId="1212"/>
    <cellStyle name="千位分隔 11 2" xfId="1213"/>
    <cellStyle name="千位分隔 2" xfId="1214"/>
    <cellStyle name="千位分隔 2 2 2" xfId="1215"/>
    <cellStyle name="千位分隔 2 3" xfId="1216"/>
    <cellStyle name="千位分隔 4 6" xfId="1217"/>
    <cellStyle name="千位分隔 4 6 2" xfId="1218"/>
    <cellStyle name="千位分隔 7 2" xfId="1219"/>
    <cellStyle name="千位分隔 8 2" xfId="1220"/>
    <cellStyle name="千位分隔 9" xfId="1221"/>
    <cellStyle name="强调 1" xfId="1222"/>
    <cellStyle name="强调 1 2" xfId="1223"/>
    <cellStyle name="强调 2" xfId="1224"/>
    <cellStyle name="强调 3" xfId="1225"/>
    <cellStyle name="强调 3 2" xfId="1226"/>
    <cellStyle name="强调文字颜色 1 2 2" xfId="1227"/>
    <cellStyle name="强调文字颜色 1 2 2 2" xfId="1228"/>
    <cellStyle name="强调文字颜色 1 2 3" xfId="1229"/>
    <cellStyle name="强调文字颜色 1 3" xfId="1230"/>
    <cellStyle name="强调文字颜色 1 3 2" xfId="1231"/>
    <cellStyle name="强调文字颜色 2 2" xfId="1232"/>
    <cellStyle name="强调文字颜色 2 2 3" xfId="1233"/>
    <cellStyle name="强调文字颜色 2 3" xfId="1234"/>
    <cellStyle name="强调文字颜色 3 2" xfId="1235"/>
    <cellStyle name="强调文字颜色 3 2 2" xfId="1236"/>
    <cellStyle name="强调文字颜色 3 2 2 2" xfId="1237"/>
    <cellStyle name="强调文字颜色 3 2 3" xfId="1238"/>
    <cellStyle name="强调文字颜色 4 2" xfId="1239"/>
    <cellStyle name="强调文字颜色 4 2 2" xfId="1240"/>
    <cellStyle name="强调文字颜色 4 2 2 2" xfId="1241"/>
    <cellStyle name="强调文字颜色 4 2 3" xfId="1242"/>
    <cellStyle name="强调文字颜色 4 3" xfId="1243"/>
    <cellStyle name="强调文字颜色 4 3 2" xfId="1244"/>
    <cellStyle name="强调文字颜色 5 2" xfId="1245"/>
    <cellStyle name="强调文字颜色 5 3" xfId="1246"/>
    <cellStyle name="强调文字颜色 5 3 2" xfId="1247"/>
    <cellStyle name="强调文字颜色 6 2" xfId="1248"/>
    <cellStyle name="强调文字颜色 6 2 2" xfId="1249"/>
    <cellStyle name="强调文字颜色 6 2 2 2" xfId="1250"/>
    <cellStyle name="强调文字颜色 6 2 3" xfId="1251"/>
    <cellStyle name="强调文字颜色 6 3" xfId="1252"/>
    <cellStyle name="强调文字颜色 6 3 2" xfId="1253"/>
    <cellStyle name="日期 2" xfId="1254"/>
    <cellStyle name="日期 2 2" xfId="1255"/>
    <cellStyle name="日期 2 2 2" xfId="1256"/>
    <cellStyle name="日期 2 3" xfId="1257"/>
    <cellStyle name="日期 3" xfId="1258"/>
    <cellStyle name="日期 3 2" xfId="1259"/>
    <cellStyle name="日期 4" xfId="1260"/>
    <cellStyle name="商品名称" xfId="1261"/>
    <cellStyle name="商品名称 2" xfId="1262"/>
    <cellStyle name="商品名称 2 2" xfId="1263"/>
    <cellStyle name="商品名称 2 2 2" xfId="1264"/>
    <cellStyle name="商品名称 3" xfId="1265"/>
    <cellStyle name="商品名称 3 2" xfId="1266"/>
    <cellStyle name="适中 2" xfId="1267"/>
    <cellStyle name="适中 2 3" xfId="1268"/>
    <cellStyle name="适中 2 4" xfId="1269"/>
    <cellStyle name="适中 3 2" xfId="1270"/>
    <cellStyle name="适中 3 2 2" xfId="1271"/>
    <cellStyle name="适中 3 3" xfId="1272"/>
    <cellStyle name="适中 3 4" xfId="1273"/>
    <cellStyle name="适中 4" xfId="1274"/>
    <cellStyle name="适中 4 2" xfId="1275"/>
    <cellStyle name="适中 4 2 2" xfId="1276"/>
    <cellStyle name="适中 4 3" xfId="1277"/>
    <cellStyle name="适中 4 4" xfId="1278"/>
    <cellStyle name="适中 5" xfId="1279"/>
    <cellStyle name="适中 5 2" xfId="1280"/>
    <cellStyle name="适中 5 3" xfId="1281"/>
    <cellStyle name="适中 6" xfId="1282"/>
    <cellStyle name="适中 7" xfId="1283"/>
    <cellStyle name="适中 8" xfId="1284"/>
    <cellStyle name="输出 2" xfId="1285"/>
    <cellStyle name="输出 2 2" xfId="1286"/>
    <cellStyle name="输出 2 3" xfId="1287"/>
    <cellStyle name="输出 2 4" xfId="1288"/>
    <cellStyle name="输出 3" xfId="1289"/>
    <cellStyle name="输出 3 2" xfId="1290"/>
    <cellStyle name="输出 3 3" xfId="1291"/>
    <cellStyle name="输出 4" xfId="1292"/>
    <cellStyle name="输出 5" xfId="1293"/>
    <cellStyle name="输出 5 2" xfId="1294"/>
    <cellStyle name="输出 5 3" xfId="1295"/>
    <cellStyle name="输出 6" xfId="1296"/>
    <cellStyle name="输出 7" xfId="1297"/>
    <cellStyle name="输出 8" xfId="1298"/>
    <cellStyle name="输入 2 2 2" xfId="1299"/>
    <cellStyle name="输入 2 3" xfId="1300"/>
    <cellStyle name="输入 4" xfId="1301"/>
    <cellStyle name="输入 4 2" xfId="1302"/>
    <cellStyle name="输入 4 2 2" xfId="1303"/>
    <cellStyle name="输入 4 3" xfId="1304"/>
    <cellStyle name="输入 4 4" xfId="1305"/>
    <cellStyle name="输入 5" xfId="1306"/>
    <cellStyle name="输入 5 2" xfId="1307"/>
    <cellStyle name="输入 5 3" xfId="1308"/>
    <cellStyle name="输入 6" xfId="1309"/>
    <cellStyle name="输入 7" xfId="1310"/>
    <cellStyle name="数量" xfId="1311"/>
    <cellStyle name="数量 2" xfId="1312"/>
    <cellStyle name="数量 2 2" xfId="1313"/>
    <cellStyle name="数量 2 3" xfId="1314"/>
    <cellStyle name="数量 3 2" xfId="1315"/>
    <cellStyle name="未定义" xfId="1316"/>
    <cellStyle name="样式 1" xfId="1317"/>
    <cellStyle name="寘嬫愗傝 [0.00]_Region Orders (2)" xfId="1318"/>
    <cellStyle name="寘嬫愗傝_Region Orders (2)" xfId="1319"/>
    <cellStyle name="注释 2 2" xfId="1320"/>
    <cellStyle name="注释 2 2 2" xfId="1321"/>
    <cellStyle name="注释 2 3" xfId="1322"/>
    <cellStyle name="注释 2 4" xfId="1323"/>
    <cellStyle name="注释 3" xfId="1324"/>
    <cellStyle name="注释 3 2" xfId="1325"/>
    <cellStyle name="注释 3 2 2" xfId="1326"/>
    <cellStyle name="注释 3 3" xfId="1327"/>
    <cellStyle name="注释 3 4" xfId="1328"/>
    <cellStyle name="注释 4" xfId="1329"/>
    <cellStyle name="注释 5" xfId="1330"/>
    <cellStyle name="注释 5 2" xfId="1331"/>
    <cellStyle name="注释 5 3" xfId="1332"/>
    <cellStyle name="注释 6" xfId="1333"/>
  </cellStyles>
  <dxfs count="5">
    <dxf>
      <font>
        <color indexed="9"/>
      </font>
    </dxf>
    <dxf>
      <font>
        <b val="1"/>
        <i val="0"/>
      </font>
    </dxf>
    <dxf>
      <font>
        <color indexed="10"/>
      </font>
    </dxf>
    <dxf>
      <font>
        <b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E43"/>
  <sheetViews>
    <sheetView showGridLines="0" showZeros="0" zoomScale="90" zoomScaleNormal="90" workbookViewId="0">
      <pane ySplit="4" topLeftCell="A14" activePane="bottomLeft" state="frozen"/>
      <selection/>
      <selection pane="bottomLeft" activeCell="B4" sqref="B4"/>
    </sheetView>
  </sheetViews>
  <sheetFormatPr defaultColWidth="9" defaultRowHeight="14.25" outlineLevelCol="4"/>
  <cols>
    <col min="1" max="1" width="17.625" style="257" customWidth="1"/>
    <col min="2" max="2" width="50.75" style="257" customWidth="1"/>
    <col min="3" max="4" width="20.625" style="257" customWidth="1"/>
    <col min="5" max="5" width="20.625" style="457" customWidth="1"/>
    <col min="6" max="16384" width="9" style="458"/>
  </cols>
  <sheetData>
    <row r="1" ht="15.75" spans="2:2">
      <c r="B1" s="459" t="s">
        <v>0</v>
      </c>
    </row>
    <row r="2" ht="45" customHeight="1" spans="1:5">
      <c r="A2" s="260"/>
      <c r="B2" s="260" t="s">
        <v>1</v>
      </c>
      <c r="C2" s="260"/>
      <c r="D2" s="260"/>
      <c r="E2" s="260"/>
    </row>
    <row r="3" ht="18.95" customHeight="1" spans="1:5">
      <c r="A3" s="259"/>
      <c r="B3" s="460"/>
      <c r="C3" s="461"/>
      <c r="D3" s="259"/>
      <c r="E3" s="263" t="s">
        <v>2</v>
      </c>
    </row>
    <row r="4" s="454" customFormat="1" ht="45" customHeight="1" spans="1:5">
      <c r="A4" s="264" t="s">
        <v>3</v>
      </c>
      <c r="B4" s="462" t="s">
        <v>4</v>
      </c>
      <c r="C4" s="266" t="s">
        <v>5</v>
      </c>
      <c r="D4" s="266" t="s">
        <v>6</v>
      </c>
      <c r="E4" s="462" t="s">
        <v>7</v>
      </c>
    </row>
    <row r="5" ht="37.5" customHeight="1" spans="1:5">
      <c r="A5" s="280" t="s">
        <v>8</v>
      </c>
      <c r="B5" s="435" t="s">
        <v>9</v>
      </c>
      <c r="C5" s="328">
        <v>46365</v>
      </c>
      <c r="D5" s="328">
        <v>45100</v>
      </c>
      <c r="E5" s="81">
        <f>IF(C5&gt;0,D5/C5-1,IF(C5&lt;0,-(D5/C5-1),""))</f>
        <v>-0.027</v>
      </c>
    </row>
    <row r="6" ht="37.5" customHeight="1" spans="1:5">
      <c r="A6" s="334" t="s">
        <v>10</v>
      </c>
      <c r="B6" s="282" t="s">
        <v>11</v>
      </c>
      <c r="C6" s="327">
        <v>15815</v>
      </c>
      <c r="D6" s="327">
        <v>14248</v>
      </c>
      <c r="E6" s="81">
        <f t="shared" ref="E6:E40" si="0">IF(C6&gt;0,D6/C6-1,IF(C6&lt;0,-(D6/C6-1),""))</f>
        <v>-0.099</v>
      </c>
    </row>
    <row r="7" ht="37.5" customHeight="1" spans="1:5">
      <c r="A7" s="334" t="s">
        <v>12</v>
      </c>
      <c r="B7" s="282" t="s">
        <v>13</v>
      </c>
      <c r="C7" s="327">
        <v>3255</v>
      </c>
      <c r="D7" s="327">
        <v>3520</v>
      </c>
      <c r="E7" s="81">
        <f t="shared" si="0"/>
        <v>0.081</v>
      </c>
    </row>
    <row r="8" ht="37.5" customHeight="1" spans="1:5">
      <c r="A8" s="334" t="s">
        <v>14</v>
      </c>
      <c r="B8" s="282" t="s">
        <v>15</v>
      </c>
      <c r="C8" s="327">
        <v>581</v>
      </c>
      <c r="D8" s="327">
        <v>592</v>
      </c>
      <c r="E8" s="81">
        <f t="shared" si="0"/>
        <v>0.019</v>
      </c>
    </row>
    <row r="9" ht="37.5" customHeight="1" spans="1:5">
      <c r="A9" s="334" t="s">
        <v>16</v>
      </c>
      <c r="B9" s="282" t="s">
        <v>17</v>
      </c>
      <c r="C9" s="327">
        <v>2797</v>
      </c>
      <c r="D9" s="327">
        <v>2300</v>
      </c>
      <c r="E9" s="81">
        <f t="shared" si="0"/>
        <v>-0.178</v>
      </c>
    </row>
    <row r="10" ht="37.5" customHeight="1" spans="1:5">
      <c r="A10" s="334" t="s">
        <v>18</v>
      </c>
      <c r="B10" s="282" t="s">
        <v>19</v>
      </c>
      <c r="C10" s="327">
        <v>2087</v>
      </c>
      <c r="D10" s="327">
        <v>2000</v>
      </c>
      <c r="E10" s="81">
        <f t="shared" si="0"/>
        <v>-0.042</v>
      </c>
    </row>
    <row r="11" ht="37.5" customHeight="1" spans="1:5">
      <c r="A11" s="334" t="s">
        <v>20</v>
      </c>
      <c r="B11" s="282" t="s">
        <v>21</v>
      </c>
      <c r="C11" s="327">
        <v>1157</v>
      </c>
      <c r="D11" s="327">
        <v>1050</v>
      </c>
      <c r="E11" s="81">
        <f t="shared" si="0"/>
        <v>-0.092</v>
      </c>
    </row>
    <row r="12" ht="37.5" customHeight="1" spans="1:5">
      <c r="A12" s="334" t="s">
        <v>22</v>
      </c>
      <c r="B12" s="282" t="s">
        <v>23</v>
      </c>
      <c r="C12" s="327">
        <v>937</v>
      </c>
      <c r="D12" s="327">
        <v>900</v>
      </c>
      <c r="E12" s="81">
        <f t="shared" si="0"/>
        <v>-0.039</v>
      </c>
    </row>
    <row r="13" ht="37.5" customHeight="1" spans="1:5">
      <c r="A13" s="334" t="s">
        <v>24</v>
      </c>
      <c r="B13" s="282" t="s">
        <v>25</v>
      </c>
      <c r="C13" s="327">
        <v>706</v>
      </c>
      <c r="D13" s="327">
        <v>790</v>
      </c>
      <c r="E13" s="81">
        <f t="shared" si="0"/>
        <v>0.119</v>
      </c>
    </row>
    <row r="14" ht="37.5" customHeight="1" spans="1:5">
      <c r="A14" s="334" t="s">
        <v>26</v>
      </c>
      <c r="B14" s="282" t="s">
        <v>27</v>
      </c>
      <c r="C14" s="327">
        <v>2323</v>
      </c>
      <c r="D14" s="327">
        <v>2000</v>
      </c>
      <c r="E14" s="81">
        <f t="shared" si="0"/>
        <v>-0.139</v>
      </c>
    </row>
    <row r="15" ht="37.5" customHeight="1" spans="1:5">
      <c r="A15" s="334" t="s">
        <v>28</v>
      </c>
      <c r="B15" s="282" t="s">
        <v>29</v>
      </c>
      <c r="C15" s="327">
        <v>1730</v>
      </c>
      <c r="D15" s="327">
        <v>1900</v>
      </c>
      <c r="E15" s="81">
        <f t="shared" si="0"/>
        <v>0.098</v>
      </c>
    </row>
    <row r="16" ht="37.5" customHeight="1" spans="1:5">
      <c r="A16" s="334" t="s">
        <v>30</v>
      </c>
      <c r="B16" s="282" t="s">
        <v>31</v>
      </c>
      <c r="C16" s="327">
        <v>142</v>
      </c>
      <c r="D16" s="327">
        <v>2100</v>
      </c>
      <c r="E16" s="81">
        <f t="shared" si="0"/>
        <v>13.789</v>
      </c>
    </row>
    <row r="17" ht="37.5" customHeight="1" spans="1:5">
      <c r="A17" s="334" t="s">
        <v>32</v>
      </c>
      <c r="B17" s="282" t="s">
        <v>33</v>
      </c>
      <c r="C17" s="327">
        <v>3381</v>
      </c>
      <c r="D17" s="327">
        <v>3300</v>
      </c>
      <c r="E17" s="81">
        <f t="shared" si="0"/>
        <v>-0.024</v>
      </c>
    </row>
    <row r="18" ht="37.5" customHeight="1" spans="1:5">
      <c r="A18" s="334" t="s">
        <v>34</v>
      </c>
      <c r="B18" s="282" t="s">
        <v>35</v>
      </c>
      <c r="C18" s="327">
        <v>10928</v>
      </c>
      <c r="D18" s="327">
        <v>9800</v>
      </c>
      <c r="E18" s="81">
        <f t="shared" si="0"/>
        <v>-0.103</v>
      </c>
    </row>
    <row r="19" ht="37.5" customHeight="1" spans="1:5">
      <c r="A19" s="334" t="s">
        <v>36</v>
      </c>
      <c r="B19" s="282" t="s">
        <v>37</v>
      </c>
      <c r="C19" s="327">
        <v>526</v>
      </c>
      <c r="D19" s="327">
        <v>600</v>
      </c>
      <c r="E19" s="81">
        <f t="shared" si="0"/>
        <v>0.141</v>
      </c>
    </row>
    <row r="20" ht="37.5" customHeight="1" spans="1:5">
      <c r="A20" s="470" t="s">
        <v>38</v>
      </c>
      <c r="B20" s="282" t="s">
        <v>39</v>
      </c>
      <c r="C20" s="327">
        <v>0</v>
      </c>
      <c r="D20" s="327">
        <v>0</v>
      </c>
      <c r="E20" s="81" t="str">
        <f t="shared" si="0"/>
        <v/>
      </c>
    </row>
    <row r="21" ht="37.5" customHeight="1" spans="1:5">
      <c r="A21" s="331" t="s">
        <v>40</v>
      </c>
      <c r="B21" s="435" t="s">
        <v>41</v>
      </c>
      <c r="C21" s="328">
        <v>42982</v>
      </c>
      <c r="D21" s="328">
        <v>46900</v>
      </c>
      <c r="E21" s="81">
        <f t="shared" si="0"/>
        <v>0.091</v>
      </c>
    </row>
    <row r="22" ht="37.5" customHeight="1" spans="1:5">
      <c r="A22" s="463" t="s">
        <v>42</v>
      </c>
      <c r="B22" s="282" t="s">
        <v>43</v>
      </c>
      <c r="C22" s="327">
        <v>2731</v>
      </c>
      <c r="D22" s="327">
        <v>1500</v>
      </c>
      <c r="E22" s="81">
        <f t="shared" si="0"/>
        <v>-0.451</v>
      </c>
    </row>
    <row r="23" ht="37.5" customHeight="1" spans="1:5">
      <c r="A23" s="334" t="s">
        <v>44</v>
      </c>
      <c r="B23" s="464" t="s">
        <v>45</v>
      </c>
      <c r="C23" s="327">
        <v>25346</v>
      </c>
      <c r="D23" s="327">
        <v>22400</v>
      </c>
      <c r="E23" s="81">
        <f t="shared" si="0"/>
        <v>-0.116</v>
      </c>
    </row>
    <row r="24" ht="37.5" customHeight="1" spans="1:5">
      <c r="A24" s="334" t="s">
        <v>46</v>
      </c>
      <c r="B24" s="282" t="s">
        <v>47</v>
      </c>
      <c r="C24" s="327">
        <v>6236</v>
      </c>
      <c r="D24" s="327">
        <v>2600</v>
      </c>
      <c r="E24" s="81">
        <f t="shared" si="0"/>
        <v>-0.583</v>
      </c>
    </row>
    <row r="25" ht="37.5" customHeight="1" spans="1:5">
      <c r="A25" s="334" t="s">
        <v>48</v>
      </c>
      <c r="B25" s="282" t="s">
        <v>49</v>
      </c>
      <c r="C25" s="327">
        <v>0</v>
      </c>
      <c r="D25" s="327">
        <v>0</v>
      </c>
      <c r="E25" s="81" t="str">
        <f t="shared" si="0"/>
        <v/>
      </c>
    </row>
    <row r="26" ht="37.5" customHeight="1" spans="1:5">
      <c r="A26" s="334" t="s">
        <v>50</v>
      </c>
      <c r="B26" s="282" t="s">
        <v>51</v>
      </c>
      <c r="C26" s="327">
        <v>8277</v>
      </c>
      <c r="D26" s="327">
        <v>20000</v>
      </c>
      <c r="E26" s="81">
        <f t="shared" si="0"/>
        <v>1.416</v>
      </c>
    </row>
    <row r="27" ht="37.5" customHeight="1" spans="1:5">
      <c r="A27" s="334" t="s">
        <v>52</v>
      </c>
      <c r="B27" s="282" t="s">
        <v>53</v>
      </c>
      <c r="C27" s="327"/>
      <c r="D27" s="327">
        <v>0</v>
      </c>
      <c r="E27" s="81" t="str">
        <f t="shared" si="0"/>
        <v/>
      </c>
    </row>
    <row r="28" ht="37.5" customHeight="1" spans="1:5">
      <c r="A28" s="334" t="s">
        <v>54</v>
      </c>
      <c r="B28" s="282" t="s">
        <v>55</v>
      </c>
      <c r="C28" s="327">
        <v>375</v>
      </c>
      <c r="D28" s="327">
        <v>400</v>
      </c>
      <c r="E28" s="81">
        <f t="shared" si="0"/>
        <v>0.067</v>
      </c>
    </row>
    <row r="29" ht="37.5" customHeight="1" spans="1:5">
      <c r="A29" s="334" t="s">
        <v>56</v>
      </c>
      <c r="B29" s="282" t="s">
        <v>57</v>
      </c>
      <c r="C29" s="327">
        <v>17</v>
      </c>
      <c r="D29" s="327"/>
      <c r="E29" s="81">
        <f t="shared" si="0"/>
        <v>-1</v>
      </c>
    </row>
    <row r="30" ht="37.5" customHeight="1" spans="1:5">
      <c r="A30" s="334"/>
      <c r="B30" s="282"/>
      <c r="C30" s="327"/>
      <c r="D30" s="327"/>
      <c r="E30" s="81" t="str">
        <f t="shared" si="0"/>
        <v/>
      </c>
    </row>
    <row r="31" s="455" customFormat="1" ht="37.5" customHeight="1" spans="1:5">
      <c r="A31" s="465"/>
      <c r="B31" s="433" t="s">
        <v>58</v>
      </c>
      <c r="C31" s="328">
        <v>89347</v>
      </c>
      <c r="D31" s="328">
        <v>92000</v>
      </c>
      <c r="E31" s="81">
        <f t="shared" si="0"/>
        <v>0.03</v>
      </c>
    </row>
    <row r="32" ht="37.5" customHeight="1" spans="1:5">
      <c r="A32" s="331">
        <v>105</v>
      </c>
      <c r="B32" s="281" t="s">
        <v>59</v>
      </c>
      <c r="C32" s="328">
        <v>40560</v>
      </c>
      <c r="D32" s="328">
        <v>27542</v>
      </c>
      <c r="E32" s="81">
        <f t="shared" si="0"/>
        <v>-0.321</v>
      </c>
    </row>
    <row r="33" ht="37.5" customHeight="1" spans="1:5">
      <c r="A33" s="280">
        <v>110</v>
      </c>
      <c r="B33" s="435" t="s">
        <v>60</v>
      </c>
      <c r="C33" s="328">
        <v>334125</v>
      </c>
      <c r="D33" s="328">
        <v>303618</v>
      </c>
      <c r="E33" s="81">
        <f t="shared" si="0"/>
        <v>-0.091</v>
      </c>
    </row>
    <row r="34" ht="37.5" customHeight="1" spans="1:5">
      <c r="A34" s="334">
        <v>11001</v>
      </c>
      <c r="B34" s="282" t="s">
        <v>61</v>
      </c>
      <c r="C34" s="327">
        <v>6646</v>
      </c>
      <c r="D34" s="327">
        <v>6646</v>
      </c>
      <c r="E34" s="81">
        <f t="shared" si="0"/>
        <v>0</v>
      </c>
    </row>
    <row r="35" ht="37.5" customHeight="1" spans="1:5">
      <c r="A35" s="334"/>
      <c r="B35" s="282" t="s">
        <v>62</v>
      </c>
      <c r="C35" s="327">
        <v>260623</v>
      </c>
      <c r="D35" s="327">
        <v>249354</v>
      </c>
      <c r="E35" s="81">
        <f t="shared" si="0"/>
        <v>-0.043</v>
      </c>
    </row>
    <row r="36" ht="37.5" customHeight="1" spans="1:5">
      <c r="A36" s="334">
        <v>11008</v>
      </c>
      <c r="B36" s="282" t="s">
        <v>63</v>
      </c>
      <c r="C36" s="327">
        <v>422</v>
      </c>
      <c r="D36" s="327">
        <v>9488</v>
      </c>
      <c r="E36" s="81">
        <f t="shared" si="0"/>
        <v>21.483</v>
      </c>
    </row>
    <row r="37" ht="37.5" customHeight="1" spans="1:5">
      <c r="A37" s="334">
        <v>11009</v>
      </c>
      <c r="B37" s="282" t="s">
        <v>64</v>
      </c>
      <c r="C37" s="327">
        <v>66049</v>
      </c>
      <c r="D37" s="327">
        <v>37500</v>
      </c>
      <c r="E37" s="81">
        <f t="shared" si="0"/>
        <v>-0.432</v>
      </c>
    </row>
    <row r="38" s="456" customFormat="1" ht="37.5" customHeight="1" spans="1:5">
      <c r="A38" s="466">
        <v>11013</v>
      </c>
      <c r="B38" s="286" t="s">
        <v>65</v>
      </c>
      <c r="C38" s="327"/>
      <c r="D38" s="327"/>
      <c r="E38" s="81" t="str">
        <f t="shared" si="0"/>
        <v/>
      </c>
    </row>
    <row r="39" s="456" customFormat="1" ht="37.5" customHeight="1" spans="1:5">
      <c r="A39" s="466">
        <v>11015</v>
      </c>
      <c r="B39" s="286" t="s">
        <v>66</v>
      </c>
      <c r="C39" s="327">
        <v>385</v>
      </c>
      <c r="D39" s="327">
        <v>630</v>
      </c>
      <c r="E39" s="81">
        <f t="shared" si="0"/>
        <v>0.636</v>
      </c>
    </row>
    <row r="40" ht="37.5" customHeight="1" spans="1:5">
      <c r="A40" s="467"/>
      <c r="B40" s="468" t="s">
        <v>67</v>
      </c>
      <c r="C40" s="328">
        <v>464032</v>
      </c>
      <c r="D40" s="328">
        <v>423160</v>
      </c>
      <c r="E40" s="81">
        <f t="shared" si="0"/>
        <v>-0.088</v>
      </c>
    </row>
    <row r="41" spans="3:4">
      <c r="C41" s="469"/>
      <c r="D41" s="469"/>
    </row>
    <row r="42" spans="4:4">
      <c r="D42" s="469"/>
    </row>
    <row r="43" spans="3:4">
      <c r="C43" s="469"/>
      <c r="D43" s="469"/>
    </row>
  </sheetData>
  <autoFilter ref="A4:E40">
    <extLst/>
  </autoFilter>
  <mergeCells count="1">
    <mergeCell ref="B2:E2"/>
  </mergeCells>
  <conditionalFormatting sqref="E3">
    <cfRule type="cellIs" dxfId="0" priority="38" stopIfTrue="1" operator="lessThanOrEqual">
      <formula>-1</formula>
    </cfRule>
  </conditionalFormatting>
  <conditionalFormatting sqref="A32:B32">
    <cfRule type="expression" dxfId="1" priority="44" stopIfTrue="1">
      <formula>"len($A:$A)=3"</formula>
    </cfRule>
  </conditionalFormatting>
  <conditionalFormatting sqref="C32">
    <cfRule type="expression" dxfId="1" priority="29" stopIfTrue="1">
      <formula>"len($A:$A)=3"</formula>
    </cfRule>
  </conditionalFormatting>
  <conditionalFormatting sqref="D32">
    <cfRule type="expression" dxfId="1" priority="18" stopIfTrue="1">
      <formula>"len($A:$A)=3"</formula>
    </cfRule>
  </conditionalFormatting>
  <conditionalFormatting sqref="D39">
    <cfRule type="expression" dxfId="1" priority="21" stopIfTrue="1">
      <formula>"len($A:$A)=3"</formula>
    </cfRule>
  </conditionalFormatting>
  <conditionalFormatting sqref="B8:B9">
    <cfRule type="expression" dxfId="1" priority="52" stopIfTrue="1">
      <formula>"len($A:$A)=3"</formula>
    </cfRule>
  </conditionalFormatting>
  <conditionalFormatting sqref="B33:B35">
    <cfRule type="expression" dxfId="1" priority="13" stopIfTrue="1">
      <formula>"len($A:$A)=3"</formula>
    </cfRule>
  </conditionalFormatting>
  <conditionalFormatting sqref="B38:B40">
    <cfRule type="expression" dxfId="1" priority="7" stopIfTrue="1">
      <formula>"len($A:$A)=3"</formula>
    </cfRule>
    <cfRule type="expression" dxfId="1" priority="8" stopIfTrue="1">
      <formula>"len($A:$A)=3"</formula>
    </cfRule>
  </conditionalFormatting>
  <conditionalFormatting sqref="C5:C30">
    <cfRule type="expression" dxfId="1" priority="30" stopIfTrue="1">
      <formula>"len($A:$A)=3"</formula>
    </cfRule>
  </conditionalFormatting>
  <conditionalFormatting sqref="C5:C7">
    <cfRule type="expression" dxfId="1" priority="33" stopIfTrue="1">
      <formula>"len($A:$A)=3"</formula>
    </cfRule>
  </conditionalFormatting>
  <conditionalFormatting sqref="C8:C9">
    <cfRule type="expression" dxfId="1" priority="31" stopIfTrue="1">
      <formula>"len($A:$A)=3"</formula>
    </cfRule>
  </conditionalFormatting>
  <conditionalFormatting sqref="C34:C35">
    <cfRule type="expression" dxfId="1" priority="27" stopIfTrue="1">
      <formula>"len($A:$A)=3"</formula>
    </cfRule>
  </conditionalFormatting>
  <conditionalFormatting sqref="C36:C37">
    <cfRule type="expression" dxfId="1" priority="25" stopIfTrue="1">
      <formula>"len($A:$A)=3"</formula>
    </cfRule>
  </conditionalFormatting>
  <conditionalFormatting sqref="D5:D30">
    <cfRule type="expression" dxfId="1" priority="19" stopIfTrue="1">
      <formula>"len($A:$A)=3"</formula>
    </cfRule>
  </conditionalFormatting>
  <conditionalFormatting sqref="D5:D7">
    <cfRule type="expression" dxfId="1" priority="22" stopIfTrue="1">
      <formula>"len($A:$A)=3"</formula>
    </cfRule>
  </conditionalFormatting>
  <conditionalFormatting sqref="D8:D9">
    <cfRule type="expression" dxfId="1" priority="20" stopIfTrue="1">
      <formula>"len($A:$A)=3"</formula>
    </cfRule>
  </conditionalFormatting>
  <conditionalFormatting sqref="D34:D35">
    <cfRule type="expression" dxfId="1" priority="16" stopIfTrue="1">
      <formula>"len($A:$A)=3"</formula>
    </cfRule>
  </conditionalFormatting>
  <conditionalFormatting sqref="D36:D37">
    <cfRule type="expression" dxfId="1" priority="14" stopIfTrue="1">
      <formula>"len($A:$A)=3"</formula>
    </cfRule>
  </conditionalFormatting>
  <conditionalFormatting sqref="D38:D39">
    <cfRule type="expression" dxfId="1" priority="24" stopIfTrue="1">
      <formula>"len($A:$A)=3"</formula>
    </cfRule>
  </conditionalFormatting>
  <conditionalFormatting sqref="A5:B30">
    <cfRule type="expression" dxfId="1" priority="49" stopIfTrue="1">
      <formula>"len($A:$A)=3"</formula>
    </cfRule>
  </conditionalFormatting>
  <conditionalFormatting sqref="B5:B7 B40 B32">
    <cfRule type="expression" dxfId="1" priority="58" stopIfTrue="1">
      <formula>"len($A:$A)=3"</formula>
    </cfRule>
  </conditionalFormatting>
  <conditionalFormatting sqref="C32:C33 C34:D35 D33">
    <cfRule type="expression" dxfId="1" priority="34" stopIfTrue="1">
      <formula>"len($A:$A)=3"</formula>
    </cfRule>
  </conditionalFormatting>
  <conditionalFormatting sqref="D32 D34:D35">
    <cfRule type="expression" dxfId="1" priority="23" stopIfTrue="1">
      <formula>"len($A:$A)=3"</formula>
    </cfRule>
  </conditionalFormatting>
  <conditionalFormatting sqref="A33:B35 B39:B40">
    <cfRule type="expression" dxfId="1" priority="12" stopIfTrue="1">
      <formula>"len($A:$A)=3"</formula>
    </cfRule>
  </conditionalFormatting>
  <conditionalFormatting sqref="C33:D35">
    <cfRule type="expression" dxfId="1" priority="28" stopIfTrue="1">
      <formula>"len($A:$A)=3"</formula>
    </cfRule>
  </conditionalFormatting>
  <conditionalFormatting sqref="A34:B35">
    <cfRule type="expression" dxfId="1" priority="11" stopIfTrue="1">
      <formula>"len($A:$A)=3"</formula>
    </cfRule>
  </conditionalFormatting>
  <conditionalFormatting sqref="B40 A36:D36">
    <cfRule type="expression" dxfId="1" priority="56" stopIfTrue="1">
      <formula>"len($A:$A)=3"</formula>
    </cfRule>
  </conditionalFormatting>
  <conditionalFormatting sqref="A36:B37">
    <cfRule type="expression" dxfId="1" priority="9" stopIfTrue="1">
      <formula>"len($A:$A)=3"</formula>
    </cfRule>
  </conditionalFormatting>
  <conditionalFormatting sqref="C38:C40 D40">
    <cfRule type="expression" dxfId="1" priority="35" stopIfTrue="1">
      <formula>"len($A:$A)=3"</formula>
    </cfRule>
  </conditionalFormatting>
  <conditionalFormatting sqref="C39:C40 D40">
    <cfRule type="expression" dxfId="1" priority="32"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0">
    <tabColor rgb="FF00B0F0"/>
  </sheetPr>
  <dimension ref="A1:E282"/>
  <sheetViews>
    <sheetView showGridLines="0" showZeros="0" zoomScale="115" zoomScaleNormal="115" workbookViewId="0">
      <pane ySplit="3" topLeftCell="A20" activePane="bottomLeft" state="frozen"/>
      <selection/>
      <selection pane="bottomLeft" activeCell="G23" sqref="G23"/>
    </sheetView>
  </sheetViews>
  <sheetFormatPr defaultColWidth="9" defaultRowHeight="14.25" outlineLevelCol="4"/>
  <cols>
    <col min="1" max="1" width="21.5" style="259" customWidth="1"/>
    <col min="2" max="2" width="50.75" style="259" customWidth="1"/>
    <col min="3" max="4" width="20.625" style="259" customWidth="1"/>
    <col min="5" max="5" width="20.625" style="317" customWidth="1"/>
    <col min="6" max="16384" width="9" style="259"/>
  </cols>
  <sheetData>
    <row r="1" ht="45" customHeight="1" spans="2:5">
      <c r="B1" s="260" t="s">
        <v>1290</v>
      </c>
      <c r="C1" s="260"/>
      <c r="D1" s="260"/>
      <c r="E1" s="260"/>
    </row>
    <row r="2" s="261" customFormat="1" ht="20.1" customHeight="1" spans="2:5">
      <c r="B2" s="262"/>
      <c r="C2" s="262"/>
      <c r="D2" s="262"/>
      <c r="E2" s="263" t="s">
        <v>2</v>
      </c>
    </row>
    <row r="3" s="316" customFormat="1" ht="45" customHeight="1" spans="1:5">
      <c r="A3" s="264" t="s">
        <v>3</v>
      </c>
      <c r="B3" s="265" t="s">
        <v>4</v>
      </c>
      <c r="C3" s="266" t="s">
        <v>5</v>
      </c>
      <c r="D3" s="266" t="s">
        <v>6</v>
      </c>
      <c r="E3" s="266" t="s">
        <v>7</v>
      </c>
    </row>
    <row r="4" ht="38.1" hidden="1" customHeight="1" spans="1:5">
      <c r="A4" s="273" t="s">
        <v>82</v>
      </c>
      <c r="B4" s="268" t="s">
        <v>1291</v>
      </c>
      <c r="C4" s="269"/>
      <c r="D4" s="269"/>
      <c r="E4" s="81" t="str">
        <f>IF(C4&gt;0,D4/C4-1,IF(C4&lt;0,-(D4/C4-1),""))</f>
        <v/>
      </c>
    </row>
    <row r="5" ht="38.1" hidden="1" customHeight="1" spans="1:5">
      <c r="A5" s="272" t="s">
        <v>1292</v>
      </c>
      <c r="B5" s="270" t="s">
        <v>1293</v>
      </c>
      <c r="C5" s="302"/>
      <c r="D5" s="302"/>
      <c r="E5" s="81" t="str">
        <f t="shared" ref="E5:E68" si="0">IF(C5&gt;0,D5/C5-1,IF(C5&lt;0,-(D5/C5-1),""))</f>
        <v/>
      </c>
    </row>
    <row r="6" ht="38.1" hidden="1" customHeight="1" spans="1:5">
      <c r="A6" s="272" t="s">
        <v>1294</v>
      </c>
      <c r="B6" s="270" t="s">
        <v>1295</v>
      </c>
      <c r="C6" s="302"/>
      <c r="D6" s="302"/>
      <c r="E6" s="81" t="str">
        <f t="shared" si="0"/>
        <v/>
      </c>
    </row>
    <row r="7" ht="38.1" hidden="1" customHeight="1" spans="1:5">
      <c r="A7" s="272" t="s">
        <v>1296</v>
      </c>
      <c r="B7" s="270" t="s">
        <v>1297</v>
      </c>
      <c r="C7" s="302"/>
      <c r="D7" s="302"/>
      <c r="E7" s="81" t="str">
        <f t="shared" si="0"/>
        <v/>
      </c>
    </row>
    <row r="8" ht="38.1" hidden="1" customHeight="1" spans="1:5">
      <c r="A8" s="272" t="s">
        <v>1298</v>
      </c>
      <c r="B8" s="270" t="s">
        <v>1299</v>
      </c>
      <c r="C8" s="302"/>
      <c r="D8" s="302"/>
      <c r="E8" s="81" t="str">
        <f t="shared" si="0"/>
        <v/>
      </c>
    </row>
    <row r="9" s="256" customFormat="1" ht="38.1" hidden="1" customHeight="1" spans="1:5">
      <c r="A9" s="272" t="s">
        <v>1300</v>
      </c>
      <c r="B9" s="270" t="s">
        <v>1301</v>
      </c>
      <c r="C9" s="302"/>
      <c r="D9" s="302"/>
      <c r="E9" s="81" t="str">
        <f t="shared" si="0"/>
        <v/>
      </c>
    </row>
    <row r="10" ht="38.1" hidden="1" customHeight="1" spans="1:5">
      <c r="A10" s="272" t="s">
        <v>1302</v>
      </c>
      <c r="B10" s="270" t="s">
        <v>1303</v>
      </c>
      <c r="C10" s="302"/>
      <c r="D10" s="302"/>
      <c r="E10" s="81" t="str">
        <f t="shared" si="0"/>
        <v/>
      </c>
    </row>
    <row r="11" ht="38.1" hidden="1" customHeight="1" spans="1:5">
      <c r="A11" s="272" t="s">
        <v>1304</v>
      </c>
      <c r="B11" s="270" t="s">
        <v>1305</v>
      </c>
      <c r="C11" s="302"/>
      <c r="D11" s="302"/>
      <c r="E11" s="81" t="str">
        <f t="shared" si="0"/>
        <v/>
      </c>
    </row>
    <row r="12" s="256" customFormat="1" ht="38.1" hidden="1" customHeight="1" spans="1:5">
      <c r="A12" s="272" t="s">
        <v>1306</v>
      </c>
      <c r="B12" s="270" t="s">
        <v>1307</v>
      </c>
      <c r="C12" s="302"/>
      <c r="D12" s="302"/>
      <c r="E12" s="81" t="str">
        <f t="shared" si="0"/>
        <v/>
      </c>
    </row>
    <row r="13" ht="38.1" hidden="1" customHeight="1" spans="1:5">
      <c r="A13" s="272" t="s">
        <v>1308</v>
      </c>
      <c r="B13" s="270" t="s">
        <v>1309</v>
      </c>
      <c r="C13" s="302"/>
      <c r="D13" s="302"/>
      <c r="E13" s="81" t="str">
        <f t="shared" si="0"/>
        <v/>
      </c>
    </row>
    <row r="14" s="256" customFormat="1" ht="38.1" hidden="1" customHeight="1" spans="1:5">
      <c r="A14" s="272" t="s">
        <v>1310</v>
      </c>
      <c r="B14" s="270" t="s">
        <v>1311</v>
      </c>
      <c r="C14" s="302"/>
      <c r="D14" s="302"/>
      <c r="E14" s="81" t="str">
        <f t="shared" si="0"/>
        <v/>
      </c>
    </row>
    <row r="15" ht="38.1" hidden="1" customHeight="1" spans="1:5">
      <c r="A15" s="272" t="s">
        <v>1312</v>
      </c>
      <c r="B15" s="270" t="s">
        <v>1313</v>
      </c>
      <c r="C15" s="302"/>
      <c r="D15" s="302"/>
      <c r="E15" s="81" t="str">
        <f t="shared" si="0"/>
        <v/>
      </c>
    </row>
    <row r="16" ht="38.1" hidden="1" customHeight="1" spans="1:5">
      <c r="A16" s="272" t="s">
        <v>1314</v>
      </c>
      <c r="B16" s="270" t="s">
        <v>1315</v>
      </c>
      <c r="C16" s="302"/>
      <c r="D16" s="302"/>
      <c r="E16" s="81" t="str">
        <f t="shared" si="0"/>
        <v/>
      </c>
    </row>
    <row r="17" s="256" customFormat="1" ht="38.1" hidden="1" customHeight="1" spans="1:5">
      <c r="A17" s="272" t="s">
        <v>1316</v>
      </c>
      <c r="B17" s="270" t="s">
        <v>1317</v>
      </c>
      <c r="C17" s="302"/>
      <c r="D17" s="302"/>
      <c r="E17" s="81" t="str">
        <f t="shared" si="0"/>
        <v/>
      </c>
    </row>
    <row r="18" s="256" customFormat="1" ht="38.1" hidden="1" customHeight="1" spans="1:5">
      <c r="A18" s="272" t="s">
        <v>1318</v>
      </c>
      <c r="B18" s="270" t="s">
        <v>1319</v>
      </c>
      <c r="C18" s="302"/>
      <c r="D18" s="302"/>
      <c r="E18" s="81" t="str">
        <f t="shared" si="0"/>
        <v/>
      </c>
    </row>
    <row r="19" s="256" customFormat="1" ht="38.1" hidden="1" customHeight="1" spans="1:5">
      <c r="A19" s="272" t="s">
        <v>1320</v>
      </c>
      <c r="B19" s="270" t="s">
        <v>1321</v>
      </c>
      <c r="C19" s="302"/>
      <c r="D19" s="302"/>
      <c r="E19" s="81" t="str">
        <f t="shared" si="0"/>
        <v/>
      </c>
    </row>
    <row r="20" ht="38.1" customHeight="1" spans="1:5">
      <c r="A20" s="273" t="s">
        <v>84</v>
      </c>
      <c r="B20" s="268" t="s">
        <v>1322</v>
      </c>
      <c r="C20" s="269">
        <v>1177</v>
      </c>
      <c r="D20" s="269">
        <v>2463</v>
      </c>
      <c r="E20" s="81">
        <f t="shared" si="0"/>
        <v>1.093</v>
      </c>
    </row>
    <row r="21" ht="38.1" customHeight="1" spans="1:5">
      <c r="A21" s="272" t="s">
        <v>1323</v>
      </c>
      <c r="B21" s="270" t="s">
        <v>1324</v>
      </c>
      <c r="C21" s="302">
        <v>1177</v>
      </c>
      <c r="D21" s="302">
        <v>2343</v>
      </c>
      <c r="E21" s="81">
        <f t="shared" si="0"/>
        <v>0.991</v>
      </c>
    </row>
    <row r="22" ht="38.1" customHeight="1" spans="1:5">
      <c r="A22" s="272" t="s">
        <v>1325</v>
      </c>
      <c r="B22" s="270" t="s">
        <v>1326</v>
      </c>
      <c r="C22" s="302">
        <v>177</v>
      </c>
      <c r="D22" s="302">
        <v>530</v>
      </c>
      <c r="E22" s="81">
        <f t="shared" si="0"/>
        <v>1.994</v>
      </c>
    </row>
    <row r="23" ht="38.1" customHeight="1" spans="1:5">
      <c r="A23" s="272" t="s">
        <v>1327</v>
      </c>
      <c r="B23" s="270" t="s">
        <v>1328</v>
      </c>
      <c r="C23" s="302">
        <v>1000</v>
      </c>
      <c r="D23" s="302">
        <v>1813</v>
      </c>
      <c r="E23" s="81">
        <f t="shared" si="0"/>
        <v>0.813</v>
      </c>
    </row>
    <row r="24" ht="38.1" hidden="1" customHeight="1" spans="1:5">
      <c r="A24" s="272" t="s">
        <v>1329</v>
      </c>
      <c r="B24" s="270" t="s">
        <v>1330</v>
      </c>
      <c r="C24" s="302">
        <v>0</v>
      </c>
      <c r="D24" s="302"/>
      <c r="E24" s="81" t="str">
        <f t="shared" si="0"/>
        <v/>
      </c>
    </row>
    <row r="25" ht="38.1" hidden="1" customHeight="1" spans="1:5">
      <c r="A25" s="272" t="s">
        <v>1331</v>
      </c>
      <c r="B25" s="270" t="s">
        <v>1332</v>
      </c>
      <c r="C25" s="302"/>
      <c r="D25" s="302">
        <v>120</v>
      </c>
      <c r="E25" s="81" t="str">
        <f t="shared" si="0"/>
        <v/>
      </c>
    </row>
    <row r="26" s="256" customFormat="1" ht="38.1" hidden="1" customHeight="1" spans="1:5">
      <c r="A26" s="272" t="s">
        <v>1333</v>
      </c>
      <c r="B26" s="270" t="s">
        <v>1326</v>
      </c>
      <c r="C26" s="302"/>
      <c r="D26" s="302"/>
      <c r="E26" s="81" t="str">
        <f t="shared" si="0"/>
        <v/>
      </c>
    </row>
    <row r="27" ht="38.1" hidden="1" customHeight="1" spans="1:5">
      <c r="A27" s="272" t="s">
        <v>1334</v>
      </c>
      <c r="B27" s="270" t="s">
        <v>1328</v>
      </c>
      <c r="C27" s="302"/>
      <c r="D27" s="302"/>
      <c r="E27" s="81" t="str">
        <f t="shared" si="0"/>
        <v/>
      </c>
    </row>
    <row r="28" ht="38.1" hidden="1" customHeight="1" spans="1:5">
      <c r="A28" s="272" t="s">
        <v>1335</v>
      </c>
      <c r="B28" s="270" t="s">
        <v>1336</v>
      </c>
      <c r="C28" s="302"/>
      <c r="D28" s="302">
        <v>120</v>
      </c>
      <c r="E28" s="81" t="str">
        <f t="shared" si="0"/>
        <v/>
      </c>
    </row>
    <row r="29" s="255" customFormat="1" ht="38.1" hidden="1" customHeight="1" spans="1:5">
      <c r="A29" s="272" t="s">
        <v>1337</v>
      </c>
      <c r="B29" s="270" t="s">
        <v>1338</v>
      </c>
      <c r="C29" s="302"/>
      <c r="D29" s="302"/>
      <c r="E29" s="81" t="str">
        <f t="shared" si="0"/>
        <v/>
      </c>
    </row>
    <row r="30" s="256" customFormat="1" ht="38.1" hidden="1" customHeight="1" spans="1:5">
      <c r="A30" s="272" t="s">
        <v>1339</v>
      </c>
      <c r="B30" s="270" t="s">
        <v>1328</v>
      </c>
      <c r="C30" s="302"/>
      <c r="D30" s="302"/>
      <c r="E30" s="81" t="str">
        <f t="shared" si="0"/>
        <v/>
      </c>
    </row>
    <row r="31" s="256" customFormat="1" ht="38.1" hidden="1" customHeight="1" spans="1:5">
      <c r="A31" s="272" t="s">
        <v>1340</v>
      </c>
      <c r="B31" s="270" t="s">
        <v>1341</v>
      </c>
      <c r="C31" s="302"/>
      <c r="D31" s="302"/>
      <c r="E31" s="81" t="str">
        <f t="shared" si="0"/>
        <v/>
      </c>
    </row>
    <row r="32" ht="38.1" hidden="1" customHeight="1" spans="1:5">
      <c r="A32" s="273" t="s">
        <v>88</v>
      </c>
      <c r="B32" s="268" t="s">
        <v>1342</v>
      </c>
      <c r="C32" s="269"/>
      <c r="D32" s="269"/>
      <c r="E32" s="81" t="str">
        <f t="shared" si="0"/>
        <v/>
      </c>
    </row>
    <row r="33" ht="38.1" hidden="1" customHeight="1" spans="1:5">
      <c r="A33" s="272" t="s">
        <v>1343</v>
      </c>
      <c r="B33" s="270" t="s">
        <v>1344</v>
      </c>
      <c r="C33" s="302"/>
      <c r="D33" s="302"/>
      <c r="E33" s="81" t="str">
        <f t="shared" si="0"/>
        <v/>
      </c>
    </row>
    <row r="34" s="256" customFormat="1" ht="38.1" hidden="1" customHeight="1" spans="1:5">
      <c r="A34" s="272">
        <v>2116001</v>
      </c>
      <c r="B34" s="270" t="s">
        <v>1345</v>
      </c>
      <c r="C34" s="302"/>
      <c r="D34" s="302"/>
      <c r="E34" s="81" t="str">
        <f t="shared" si="0"/>
        <v/>
      </c>
    </row>
    <row r="35" s="256" customFormat="1" ht="38.1" hidden="1" customHeight="1" spans="1:5">
      <c r="A35" s="272">
        <v>2116002</v>
      </c>
      <c r="B35" s="270" t="s">
        <v>1346</v>
      </c>
      <c r="C35" s="302"/>
      <c r="D35" s="302"/>
      <c r="E35" s="81" t="str">
        <f t="shared" si="0"/>
        <v/>
      </c>
    </row>
    <row r="36" s="256" customFormat="1" ht="38.1" hidden="1" customHeight="1" spans="1:5">
      <c r="A36" s="272">
        <v>2116003</v>
      </c>
      <c r="B36" s="270" t="s">
        <v>1347</v>
      </c>
      <c r="C36" s="302"/>
      <c r="D36" s="302"/>
      <c r="E36" s="81" t="str">
        <f t="shared" si="0"/>
        <v/>
      </c>
    </row>
    <row r="37" s="255" customFormat="1" ht="38.1" hidden="1" customHeight="1" spans="1:5">
      <c r="A37" s="272">
        <v>2116099</v>
      </c>
      <c r="B37" s="270" t="s">
        <v>1348</v>
      </c>
      <c r="C37" s="302"/>
      <c r="D37" s="302"/>
      <c r="E37" s="81" t="str">
        <f t="shared" si="0"/>
        <v/>
      </c>
    </row>
    <row r="38" s="256" customFormat="1" ht="38.1" hidden="1" customHeight="1" spans="1:5">
      <c r="A38" s="272">
        <v>21161</v>
      </c>
      <c r="B38" s="270" t="s">
        <v>1349</v>
      </c>
      <c r="C38" s="302"/>
      <c r="D38" s="302"/>
      <c r="E38" s="81" t="str">
        <f t="shared" si="0"/>
        <v/>
      </c>
    </row>
    <row r="39" ht="38.1" hidden="1" customHeight="1" spans="1:5">
      <c r="A39" s="272">
        <v>2116101</v>
      </c>
      <c r="B39" s="270" t="s">
        <v>1350</v>
      </c>
      <c r="C39" s="302"/>
      <c r="D39" s="302"/>
      <c r="E39" s="81" t="str">
        <f t="shared" si="0"/>
        <v/>
      </c>
    </row>
    <row r="40" ht="38.1" hidden="1" customHeight="1" spans="1:5">
      <c r="A40" s="272">
        <v>2116102</v>
      </c>
      <c r="B40" s="270" t="s">
        <v>1351</v>
      </c>
      <c r="C40" s="302"/>
      <c r="D40" s="302"/>
      <c r="E40" s="81" t="str">
        <f t="shared" si="0"/>
        <v/>
      </c>
    </row>
    <row r="41" ht="38.1" hidden="1" customHeight="1" spans="1:5">
      <c r="A41" s="272">
        <v>2116103</v>
      </c>
      <c r="B41" s="270" t="s">
        <v>1352</v>
      </c>
      <c r="C41" s="302"/>
      <c r="D41" s="302"/>
      <c r="E41" s="81" t="str">
        <f t="shared" si="0"/>
        <v/>
      </c>
    </row>
    <row r="42" ht="38.1" hidden="1" customHeight="1" spans="1:5">
      <c r="A42" s="272">
        <v>2116104</v>
      </c>
      <c r="B42" s="270" t="s">
        <v>1353</v>
      </c>
      <c r="C42" s="302"/>
      <c r="D42" s="302"/>
      <c r="E42" s="81" t="str">
        <f t="shared" si="0"/>
        <v/>
      </c>
    </row>
    <row r="43" ht="38.1" customHeight="1" spans="1:5">
      <c r="A43" s="273" t="s">
        <v>90</v>
      </c>
      <c r="B43" s="268" t="s">
        <v>1354</v>
      </c>
      <c r="C43" s="269">
        <v>124589</v>
      </c>
      <c r="D43" s="269">
        <v>57027</v>
      </c>
      <c r="E43" s="81">
        <f t="shared" si="0"/>
        <v>-0.542</v>
      </c>
    </row>
    <row r="44" ht="38.1" customHeight="1" spans="1:5">
      <c r="A44" s="272" t="s">
        <v>1355</v>
      </c>
      <c r="B44" s="270" t="s">
        <v>1356</v>
      </c>
      <c r="C44" s="302">
        <v>124348</v>
      </c>
      <c r="D44" s="302">
        <v>56727</v>
      </c>
      <c r="E44" s="81">
        <f t="shared" si="0"/>
        <v>-0.544</v>
      </c>
    </row>
    <row r="45" ht="38.1" customHeight="1" spans="1:5">
      <c r="A45" s="272" t="s">
        <v>1357</v>
      </c>
      <c r="B45" s="270" t="s">
        <v>1358</v>
      </c>
      <c r="C45" s="302">
        <v>14418</v>
      </c>
      <c r="D45" s="302">
        <v>16757</v>
      </c>
      <c r="E45" s="81">
        <f t="shared" si="0"/>
        <v>0.162</v>
      </c>
    </row>
    <row r="46" ht="38.1" hidden="1" customHeight="1" spans="1:5">
      <c r="A46" s="272" t="s">
        <v>1359</v>
      </c>
      <c r="B46" s="270" t="s">
        <v>1360</v>
      </c>
      <c r="C46" s="302"/>
      <c r="D46" s="302">
        <v>6909</v>
      </c>
      <c r="E46" s="81" t="str">
        <f t="shared" si="0"/>
        <v/>
      </c>
    </row>
    <row r="47" ht="38.1" customHeight="1" spans="1:5">
      <c r="A47" s="272" t="s">
        <v>1361</v>
      </c>
      <c r="B47" s="270" t="s">
        <v>1362</v>
      </c>
      <c r="C47" s="302">
        <v>7053</v>
      </c>
      <c r="D47" s="302">
        <v>5000</v>
      </c>
      <c r="E47" s="81">
        <f t="shared" si="0"/>
        <v>-0.291</v>
      </c>
    </row>
    <row r="48" ht="38.1" customHeight="1" spans="1:5">
      <c r="A48" s="272" t="s">
        <v>1363</v>
      </c>
      <c r="B48" s="270" t="s">
        <v>1364</v>
      </c>
      <c r="C48" s="302">
        <v>1666</v>
      </c>
      <c r="D48" s="302">
        <v>5000</v>
      </c>
      <c r="E48" s="81">
        <f t="shared" si="0"/>
        <v>2.001</v>
      </c>
    </row>
    <row r="49" ht="38.1" hidden="1" customHeight="1" spans="1:5">
      <c r="A49" s="272" t="s">
        <v>1365</v>
      </c>
      <c r="B49" s="270" t="s">
        <v>1366</v>
      </c>
      <c r="C49" s="302"/>
      <c r="D49" s="302"/>
      <c r="E49" s="81" t="str">
        <f t="shared" si="0"/>
        <v/>
      </c>
    </row>
    <row r="50" ht="38.1" customHeight="1" spans="1:5">
      <c r="A50" s="272" t="s">
        <v>1367</v>
      </c>
      <c r="B50" s="270" t="s">
        <v>1368</v>
      </c>
      <c r="C50" s="302">
        <v>247</v>
      </c>
      <c r="D50" s="302"/>
      <c r="E50" s="81">
        <f t="shared" si="0"/>
        <v>-1</v>
      </c>
    </row>
    <row r="51" ht="38.1" hidden="1" customHeight="1" spans="1:5">
      <c r="A51" s="272" t="s">
        <v>1369</v>
      </c>
      <c r="B51" s="270" t="s">
        <v>1370</v>
      </c>
      <c r="C51" s="302"/>
      <c r="D51" s="302"/>
      <c r="E51" s="81" t="str">
        <f t="shared" si="0"/>
        <v/>
      </c>
    </row>
    <row r="52" ht="38.1" hidden="1" customHeight="1" spans="1:5">
      <c r="A52" s="272" t="s">
        <v>1371</v>
      </c>
      <c r="B52" s="270" t="s">
        <v>1372</v>
      </c>
      <c r="C52" s="302"/>
      <c r="D52" s="302"/>
      <c r="E52" s="81" t="str">
        <f t="shared" si="0"/>
        <v/>
      </c>
    </row>
    <row r="53" ht="38.1" hidden="1" customHeight="1" spans="1:5">
      <c r="A53" s="272" t="s">
        <v>1373</v>
      </c>
      <c r="B53" s="270" t="s">
        <v>1374</v>
      </c>
      <c r="C53" s="302"/>
      <c r="D53" s="302"/>
      <c r="E53" s="81" t="str">
        <f t="shared" si="0"/>
        <v/>
      </c>
    </row>
    <row r="54" ht="38.1" hidden="1" customHeight="1" spans="1:5">
      <c r="A54" s="272" t="s">
        <v>1375</v>
      </c>
      <c r="B54" s="270" t="s">
        <v>1376</v>
      </c>
      <c r="C54" s="302"/>
      <c r="D54" s="302"/>
      <c r="E54" s="81" t="str">
        <f t="shared" si="0"/>
        <v/>
      </c>
    </row>
    <row r="55" ht="38.1" hidden="1" customHeight="1" spans="1:5">
      <c r="A55" s="272" t="s">
        <v>1377</v>
      </c>
      <c r="B55" s="270" t="s">
        <v>1378</v>
      </c>
      <c r="C55" s="302"/>
      <c r="D55" s="302"/>
      <c r="E55" s="81" t="str">
        <f t="shared" si="0"/>
        <v/>
      </c>
    </row>
    <row r="56" ht="38.1" customHeight="1" spans="1:5">
      <c r="A56" s="272" t="s">
        <v>1379</v>
      </c>
      <c r="B56" s="270" t="s">
        <v>1380</v>
      </c>
      <c r="C56" s="302">
        <v>100964</v>
      </c>
      <c r="D56" s="302">
        <v>23061</v>
      </c>
      <c r="E56" s="81">
        <f t="shared" si="0"/>
        <v>-0.772</v>
      </c>
    </row>
    <row r="57" ht="38.1" hidden="1" customHeight="1" spans="1:5">
      <c r="A57" s="272" t="s">
        <v>1381</v>
      </c>
      <c r="B57" s="270" t="s">
        <v>1382</v>
      </c>
      <c r="C57" s="302"/>
      <c r="D57" s="302"/>
      <c r="E57" s="81" t="str">
        <f t="shared" si="0"/>
        <v/>
      </c>
    </row>
    <row r="58" ht="38.1" hidden="1" customHeight="1" spans="1:5">
      <c r="A58" s="272" t="s">
        <v>1383</v>
      </c>
      <c r="B58" s="270" t="s">
        <v>1358</v>
      </c>
      <c r="C58" s="302"/>
      <c r="D58" s="302"/>
      <c r="E58" s="81" t="str">
        <f t="shared" si="0"/>
        <v/>
      </c>
    </row>
    <row r="59" ht="38.1" hidden="1" customHeight="1" spans="1:5">
      <c r="A59" s="272" t="s">
        <v>1384</v>
      </c>
      <c r="B59" s="270" t="s">
        <v>1360</v>
      </c>
      <c r="C59" s="302"/>
      <c r="D59" s="302"/>
      <c r="E59" s="81" t="str">
        <f t="shared" si="0"/>
        <v/>
      </c>
    </row>
    <row r="60" ht="38.1" hidden="1" customHeight="1" spans="1:5">
      <c r="A60" s="272" t="s">
        <v>1385</v>
      </c>
      <c r="B60" s="270" t="s">
        <v>1386</v>
      </c>
      <c r="C60" s="302"/>
      <c r="D60" s="302"/>
      <c r="E60" s="81" t="str">
        <f t="shared" si="0"/>
        <v/>
      </c>
    </row>
    <row r="61" ht="38.1" hidden="1" customHeight="1" spans="1:5">
      <c r="A61" s="272" t="s">
        <v>1387</v>
      </c>
      <c r="B61" s="270" t="s">
        <v>1388</v>
      </c>
      <c r="C61" s="302"/>
      <c r="D61" s="302"/>
      <c r="E61" s="81" t="str">
        <f t="shared" si="0"/>
        <v/>
      </c>
    </row>
    <row r="62" ht="38.1" hidden="1" customHeight="1" spans="1:5">
      <c r="A62" s="272" t="s">
        <v>1389</v>
      </c>
      <c r="B62" s="270" t="s">
        <v>1390</v>
      </c>
      <c r="C62" s="302"/>
      <c r="D62" s="302"/>
      <c r="E62" s="81" t="str">
        <f t="shared" si="0"/>
        <v/>
      </c>
    </row>
    <row r="63" ht="38.1" hidden="1" customHeight="1" spans="1:5">
      <c r="A63" s="272" t="s">
        <v>1391</v>
      </c>
      <c r="B63" s="270" t="s">
        <v>1392</v>
      </c>
      <c r="C63" s="302"/>
      <c r="D63" s="302"/>
      <c r="E63" s="81" t="str">
        <f t="shared" si="0"/>
        <v/>
      </c>
    </row>
    <row r="64" ht="38.1" hidden="1" customHeight="1" spans="1:5">
      <c r="A64" s="272" t="s">
        <v>1393</v>
      </c>
      <c r="B64" s="270" t="s">
        <v>1394</v>
      </c>
      <c r="C64" s="302"/>
      <c r="D64" s="302"/>
      <c r="E64" s="81" t="str">
        <f t="shared" si="0"/>
        <v/>
      </c>
    </row>
    <row r="65" ht="38.1" hidden="1" customHeight="1" spans="1:5">
      <c r="A65" s="272" t="s">
        <v>1395</v>
      </c>
      <c r="B65" s="270" t="s">
        <v>1396</v>
      </c>
      <c r="C65" s="302"/>
      <c r="D65" s="302"/>
      <c r="E65" s="81" t="str">
        <f t="shared" si="0"/>
        <v/>
      </c>
    </row>
    <row r="66" ht="38.1" hidden="1" customHeight="1" spans="1:5">
      <c r="A66" s="272" t="s">
        <v>1397</v>
      </c>
      <c r="B66" s="270" t="s">
        <v>1398</v>
      </c>
      <c r="C66" s="302"/>
      <c r="D66" s="302"/>
      <c r="E66" s="81" t="str">
        <f t="shared" si="0"/>
        <v/>
      </c>
    </row>
    <row r="67" ht="38.1" hidden="1" customHeight="1" spans="1:5">
      <c r="A67" s="272" t="s">
        <v>1399</v>
      </c>
      <c r="B67" s="270" t="s">
        <v>1400</v>
      </c>
      <c r="C67" s="302"/>
      <c r="D67" s="302"/>
      <c r="E67" s="81" t="str">
        <f t="shared" si="0"/>
        <v/>
      </c>
    </row>
    <row r="68" ht="38.1" customHeight="1" spans="1:5">
      <c r="A68" s="272" t="s">
        <v>1401</v>
      </c>
      <c r="B68" s="270" t="s">
        <v>1402</v>
      </c>
      <c r="C68" s="302">
        <v>241</v>
      </c>
      <c r="D68" s="302">
        <v>300</v>
      </c>
      <c r="E68" s="81">
        <f t="shared" si="0"/>
        <v>0.245</v>
      </c>
    </row>
    <row r="69" ht="38.1" customHeight="1" spans="1:5">
      <c r="A69" s="272" t="s">
        <v>1403</v>
      </c>
      <c r="B69" s="270" t="s">
        <v>1404</v>
      </c>
      <c r="C69" s="302">
        <v>241</v>
      </c>
      <c r="D69" s="302">
        <v>300</v>
      </c>
      <c r="E69" s="81">
        <f t="shared" ref="E69:E132" si="1">IF(C69&gt;0,D69/C69-1,IF(C69&lt;0,-(D69/C69-1),""))</f>
        <v>0.245</v>
      </c>
    </row>
    <row r="70" ht="38.1" hidden="1" customHeight="1" spans="1:5">
      <c r="A70" s="272" t="s">
        <v>1405</v>
      </c>
      <c r="B70" s="270" t="s">
        <v>1406</v>
      </c>
      <c r="C70" s="302"/>
      <c r="D70" s="302"/>
      <c r="E70" s="81" t="str">
        <f t="shared" si="1"/>
        <v/>
      </c>
    </row>
    <row r="71" ht="38.1" hidden="1" customHeight="1" spans="1:5">
      <c r="A71" s="272" t="s">
        <v>1407</v>
      </c>
      <c r="B71" s="270" t="s">
        <v>1408</v>
      </c>
      <c r="C71" s="302"/>
      <c r="D71" s="302"/>
      <c r="E71" s="81" t="str">
        <f t="shared" si="1"/>
        <v/>
      </c>
    </row>
    <row r="72" ht="38.1" hidden="1" customHeight="1" spans="1:5">
      <c r="A72" s="272" t="s">
        <v>1409</v>
      </c>
      <c r="B72" s="270" t="s">
        <v>1410</v>
      </c>
      <c r="C72" s="302"/>
      <c r="D72" s="302"/>
      <c r="E72" s="81" t="str">
        <f t="shared" si="1"/>
        <v/>
      </c>
    </row>
    <row r="73" ht="38.1" hidden="1" customHeight="1" spans="1:5">
      <c r="A73" s="272" t="s">
        <v>1411</v>
      </c>
      <c r="B73" s="270" t="s">
        <v>1358</v>
      </c>
      <c r="C73" s="302"/>
      <c r="D73" s="302"/>
      <c r="E73" s="81" t="str">
        <f t="shared" si="1"/>
        <v/>
      </c>
    </row>
    <row r="74" ht="38.1" hidden="1" customHeight="1" spans="1:5">
      <c r="A74" s="272" t="s">
        <v>1412</v>
      </c>
      <c r="B74" s="270" t="s">
        <v>1360</v>
      </c>
      <c r="C74" s="302"/>
      <c r="D74" s="302"/>
      <c r="E74" s="81" t="str">
        <f t="shared" si="1"/>
        <v/>
      </c>
    </row>
    <row r="75" ht="38.1" hidden="1" customHeight="1" spans="1:5">
      <c r="A75" s="272" t="s">
        <v>1413</v>
      </c>
      <c r="B75" s="270" t="s">
        <v>1414</v>
      </c>
      <c r="C75" s="302"/>
      <c r="D75" s="302"/>
      <c r="E75" s="81" t="str">
        <f t="shared" si="1"/>
        <v/>
      </c>
    </row>
    <row r="76" ht="38.1" hidden="1" customHeight="1" spans="1:5">
      <c r="A76" s="272" t="s">
        <v>1415</v>
      </c>
      <c r="B76" s="270" t="s">
        <v>1416</v>
      </c>
      <c r="C76" s="302"/>
      <c r="D76" s="302"/>
      <c r="E76" s="81" t="str">
        <f t="shared" si="1"/>
        <v/>
      </c>
    </row>
    <row r="77" ht="38.1" hidden="1" customHeight="1" spans="1:5">
      <c r="A77" s="272" t="s">
        <v>1417</v>
      </c>
      <c r="B77" s="270" t="s">
        <v>1358</v>
      </c>
      <c r="C77" s="302"/>
      <c r="D77" s="302"/>
      <c r="E77" s="81" t="str">
        <f t="shared" si="1"/>
        <v/>
      </c>
    </row>
    <row r="78" ht="38.1" hidden="1" customHeight="1" spans="1:5">
      <c r="A78" s="272" t="s">
        <v>1418</v>
      </c>
      <c r="B78" s="270" t="s">
        <v>1360</v>
      </c>
      <c r="C78" s="302"/>
      <c r="D78" s="302"/>
      <c r="E78" s="81" t="str">
        <f t="shared" si="1"/>
        <v/>
      </c>
    </row>
    <row r="79" s="256" customFormat="1" ht="38.1" hidden="1" customHeight="1" spans="1:5">
      <c r="A79" s="272" t="s">
        <v>1419</v>
      </c>
      <c r="B79" s="270" t="s">
        <v>1420</v>
      </c>
      <c r="C79" s="302"/>
      <c r="D79" s="302"/>
      <c r="E79" s="81" t="str">
        <f t="shared" si="1"/>
        <v/>
      </c>
    </row>
    <row r="80" s="256" customFormat="1" ht="38.1" hidden="1" customHeight="1" spans="1:5">
      <c r="A80" s="272" t="s">
        <v>1421</v>
      </c>
      <c r="B80" s="270" t="s">
        <v>1422</v>
      </c>
      <c r="C80" s="302"/>
      <c r="D80" s="302"/>
      <c r="E80" s="81" t="str">
        <f t="shared" si="1"/>
        <v/>
      </c>
    </row>
    <row r="81" s="256" customFormat="1" ht="38.1" hidden="1" customHeight="1" spans="1:5">
      <c r="A81" s="272" t="s">
        <v>1423</v>
      </c>
      <c r="B81" s="270" t="s">
        <v>1392</v>
      </c>
      <c r="C81" s="302"/>
      <c r="D81" s="302"/>
      <c r="E81" s="81" t="str">
        <f t="shared" si="1"/>
        <v/>
      </c>
    </row>
    <row r="82" s="256" customFormat="1" ht="38.1" hidden="1" customHeight="1" spans="1:5">
      <c r="A82" s="272" t="s">
        <v>1424</v>
      </c>
      <c r="B82" s="270" t="s">
        <v>1394</v>
      </c>
      <c r="C82" s="302"/>
      <c r="D82" s="302"/>
      <c r="E82" s="81" t="str">
        <f t="shared" si="1"/>
        <v/>
      </c>
    </row>
    <row r="83" s="256" customFormat="1" ht="38.1" hidden="1" customHeight="1" spans="1:5">
      <c r="A83" s="272" t="s">
        <v>1425</v>
      </c>
      <c r="B83" s="270" t="s">
        <v>1396</v>
      </c>
      <c r="C83" s="302"/>
      <c r="D83" s="302"/>
      <c r="E83" s="81" t="str">
        <f t="shared" si="1"/>
        <v/>
      </c>
    </row>
    <row r="84" s="256" customFormat="1" ht="38.1" hidden="1" customHeight="1" spans="1:5">
      <c r="A84" s="272" t="s">
        <v>1426</v>
      </c>
      <c r="B84" s="270" t="s">
        <v>1398</v>
      </c>
      <c r="C84" s="302"/>
      <c r="D84" s="302"/>
      <c r="E84" s="81" t="str">
        <f t="shared" si="1"/>
        <v/>
      </c>
    </row>
    <row r="85" s="256" customFormat="1" ht="38.1" hidden="1" customHeight="1" spans="1:5">
      <c r="A85" s="272" t="s">
        <v>1427</v>
      </c>
      <c r="B85" s="270" t="s">
        <v>1428</v>
      </c>
      <c r="C85" s="302"/>
      <c r="D85" s="302"/>
      <c r="E85" s="81" t="str">
        <f t="shared" si="1"/>
        <v/>
      </c>
    </row>
    <row r="86" s="256" customFormat="1" ht="38.1" hidden="1" customHeight="1" spans="1:5">
      <c r="A86" s="272" t="s">
        <v>1429</v>
      </c>
      <c r="B86" s="270" t="s">
        <v>1430</v>
      </c>
      <c r="C86" s="302"/>
      <c r="D86" s="302"/>
      <c r="E86" s="81" t="str">
        <f t="shared" si="1"/>
        <v/>
      </c>
    </row>
    <row r="87" s="256" customFormat="1" ht="38.1" hidden="1" customHeight="1" spans="1:5">
      <c r="A87" s="272" t="s">
        <v>1431</v>
      </c>
      <c r="B87" s="270" t="s">
        <v>1404</v>
      </c>
      <c r="C87" s="302"/>
      <c r="D87" s="302"/>
      <c r="E87" s="81" t="str">
        <f t="shared" si="1"/>
        <v/>
      </c>
    </row>
    <row r="88" s="256" customFormat="1" ht="38.1" hidden="1" customHeight="1" spans="1:5">
      <c r="A88" s="272" t="s">
        <v>1432</v>
      </c>
      <c r="B88" s="270" t="s">
        <v>1433</v>
      </c>
      <c r="C88" s="302"/>
      <c r="D88" s="302"/>
      <c r="E88" s="81" t="str">
        <f t="shared" si="1"/>
        <v/>
      </c>
    </row>
    <row r="89" s="256" customFormat="1" ht="38.1" hidden="1" customHeight="1" spans="1:5">
      <c r="A89" s="272" t="s">
        <v>1434</v>
      </c>
      <c r="B89" s="270" t="s">
        <v>1435</v>
      </c>
      <c r="C89" s="302"/>
      <c r="D89" s="302"/>
      <c r="E89" s="81" t="str">
        <f t="shared" si="1"/>
        <v/>
      </c>
    </row>
    <row r="90" s="256" customFormat="1" ht="38.1" hidden="1" customHeight="1" spans="1:5">
      <c r="A90" s="272" t="s">
        <v>1436</v>
      </c>
      <c r="B90" s="270" t="s">
        <v>1358</v>
      </c>
      <c r="C90" s="302"/>
      <c r="D90" s="302"/>
      <c r="E90" s="81" t="str">
        <f t="shared" si="1"/>
        <v/>
      </c>
    </row>
    <row r="91" s="256" customFormat="1" ht="38.1" hidden="1" customHeight="1" spans="1:5">
      <c r="A91" s="272" t="s">
        <v>1437</v>
      </c>
      <c r="B91" s="270" t="s">
        <v>1360</v>
      </c>
      <c r="C91" s="302"/>
      <c r="D91" s="302"/>
      <c r="E91" s="81" t="str">
        <f t="shared" si="1"/>
        <v/>
      </c>
    </row>
    <row r="92" s="256" customFormat="1" ht="38.1" hidden="1" customHeight="1" spans="1:5">
      <c r="A92" s="272" t="s">
        <v>1438</v>
      </c>
      <c r="B92" s="270" t="s">
        <v>1362</v>
      </c>
      <c r="C92" s="302"/>
      <c r="D92" s="302"/>
      <c r="E92" s="81" t="str">
        <f t="shared" si="1"/>
        <v/>
      </c>
    </row>
    <row r="93" s="256" customFormat="1" ht="38.1" hidden="1" customHeight="1" spans="1:5">
      <c r="A93" s="272" t="s">
        <v>1439</v>
      </c>
      <c r="B93" s="270" t="s">
        <v>1364</v>
      </c>
      <c r="C93" s="302"/>
      <c r="D93" s="302"/>
      <c r="E93" s="81" t="str">
        <f t="shared" si="1"/>
        <v/>
      </c>
    </row>
    <row r="94" ht="38.1" hidden="1" customHeight="1" spans="1:5">
      <c r="A94" s="272" t="s">
        <v>1440</v>
      </c>
      <c r="B94" s="270" t="s">
        <v>1370</v>
      </c>
      <c r="C94" s="302"/>
      <c r="D94" s="302"/>
      <c r="E94" s="81" t="str">
        <f t="shared" si="1"/>
        <v/>
      </c>
    </row>
    <row r="95" ht="38.1" hidden="1" customHeight="1" spans="1:5">
      <c r="A95" s="272" t="s">
        <v>1441</v>
      </c>
      <c r="B95" s="270" t="s">
        <v>1374</v>
      </c>
      <c r="C95" s="302"/>
      <c r="D95" s="302"/>
      <c r="E95" s="81" t="str">
        <f t="shared" si="1"/>
        <v/>
      </c>
    </row>
    <row r="96" ht="38.1" hidden="1" customHeight="1" spans="1:5">
      <c r="A96" s="272" t="s">
        <v>1442</v>
      </c>
      <c r="B96" s="270" t="s">
        <v>1376</v>
      </c>
      <c r="C96" s="302"/>
      <c r="D96" s="302"/>
      <c r="E96" s="81" t="str">
        <f t="shared" si="1"/>
        <v/>
      </c>
    </row>
    <row r="97" s="256" customFormat="1" ht="38.1" hidden="1" customHeight="1" spans="1:5">
      <c r="A97" s="272" t="s">
        <v>1443</v>
      </c>
      <c r="B97" s="270" t="s">
        <v>1444</v>
      </c>
      <c r="C97" s="302"/>
      <c r="D97" s="302"/>
      <c r="E97" s="81" t="str">
        <f t="shared" si="1"/>
        <v/>
      </c>
    </row>
    <row r="98" s="256" customFormat="1" ht="38.1" hidden="1" customHeight="1" spans="1:5">
      <c r="A98" s="273" t="s">
        <v>92</v>
      </c>
      <c r="B98" s="268" t="s">
        <v>1445</v>
      </c>
      <c r="C98" s="269"/>
      <c r="D98" s="269">
        <v>10</v>
      </c>
      <c r="E98" s="81" t="str">
        <f t="shared" si="1"/>
        <v/>
      </c>
    </row>
    <row r="99" ht="38.1" hidden="1" customHeight="1" spans="1:5">
      <c r="A99" s="272" t="s">
        <v>1446</v>
      </c>
      <c r="B99" s="270" t="s">
        <v>1447</v>
      </c>
      <c r="C99" s="302"/>
      <c r="D99" s="302">
        <v>10</v>
      </c>
      <c r="E99" s="81" t="str">
        <f t="shared" si="1"/>
        <v/>
      </c>
    </row>
    <row r="100" s="256" customFormat="1" ht="38.1" hidden="1" customHeight="1" spans="1:5">
      <c r="A100" s="272" t="s">
        <v>1448</v>
      </c>
      <c r="B100" s="270" t="s">
        <v>1328</v>
      </c>
      <c r="C100" s="302"/>
      <c r="D100" s="302"/>
      <c r="E100" s="81" t="str">
        <f t="shared" si="1"/>
        <v/>
      </c>
    </row>
    <row r="101" s="256" customFormat="1" ht="38.1" hidden="1" customHeight="1" spans="1:5">
      <c r="A101" s="272" t="s">
        <v>1449</v>
      </c>
      <c r="B101" s="270" t="s">
        <v>1450</v>
      </c>
      <c r="C101" s="302"/>
      <c r="D101" s="302"/>
      <c r="E101" s="81" t="str">
        <f t="shared" si="1"/>
        <v/>
      </c>
    </row>
    <row r="102" s="256" customFormat="1" ht="38.1" hidden="1" customHeight="1" spans="1:5">
      <c r="A102" s="272" t="s">
        <v>1451</v>
      </c>
      <c r="B102" s="270" t="s">
        <v>1452</v>
      </c>
      <c r="C102" s="302"/>
      <c r="D102" s="302"/>
      <c r="E102" s="81" t="str">
        <f t="shared" si="1"/>
        <v/>
      </c>
    </row>
    <row r="103" s="256" customFormat="1" ht="38.1" hidden="1" customHeight="1" spans="1:5">
      <c r="A103" s="272" t="s">
        <v>1453</v>
      </c>
      <c r="B103" s="270" t="s">
        <v>1454</v>
      </c>
      <c r="C103" s="302"/>
      <c r="D103" s="302">
        <v>10</v>
      </c>
      <c r="E103" s="81" t="str">
        <f t="shared" si="1"/>
        <v/>
      </c>
    </row>
    <row r="104" s="256" customFormat="1" ht="38.1" hidden="1" customHeight="1" spans="1:5">
      <c r="A104" s="272" t="s">
        <v>1455</v>
      </c>
      <c r="B104" s="270" t="s">
        <v>1456</v>
      </c>
      <c r="C104" s="302"/>
      <c r="D104" s="302"/>
      <c r="E104" s="81" t="str">
        <f t="shared" si="1"/>
        <v/>
      </c>
    </row>
    <row r="105" ht="38.1" hidden="1" customHeight="1" spans="1:5">
      <c r="A105" s="272" t="s">
        <v>1457</v>
      </c>
      <c r="B105" s="270" t="s">
        <v>1328</v>
      </c>
      <c r="C105" s="302"/>
      <c r="D105" s="302"/>
      <c r="E105" s="81" t="str">
        <f t="shared" si="1"/>
        <v/>
      </c>
    </row>
    <row r="106" s="256" customFormat="1" ht="38.1" hidden="1" customHeight="1" spans="1:5">
      <c r="A106" s="272" t="s">
        <v>1458</v>
      </c>
      <c r="B106" s="270" t="s">
        <v>1450</v>
      </c>
      <c r="C106" s="302"/>
      <c r="D106" s="302"/>
      <c r="E106" s="81" t="str">
        <f t="shared" si="1"/>
        <v/>
      </c>
    </row>
    <row r="107" s="256" customFormat="1" ht="38.1" hidden="1" customHeight="1" spans="1:5">
      <c r="A107" s="272" t="s">
        <v>1459</v>
      </c>
      <c r="B107" s="270" t="s">
        <v>1460</v>
      </c>
      <c r="C107" s="302"/>
      <c r="D107" s="302"/>
      <c r="E107" s="81" t="str">
        <f t="shared" si="1"/>
        <v/>
      </c>
    </row>
    <row r="108" s="256" customFormat="1" ht="38.1" hidden="1" customHeight="1" spans="1:5">
      <c r="A108" s="272" t="s">
        <v>1461</v>
      </c>
      <c r="B108" s="270" t="s">
        <v>1462</v>
      </c>
      <c r="C108" s="302"/>
      <c r="D108" s="302"/>
      <c r="E108" s="81" t="str">
        <f t="shared" si="1"/>
        <v/>
      </c>
    </row>
    <row r="109" ht="38.1" hidden="1" customHeight="1" spans="1:5">
      <c r="A109" s="272" t="s">
        <v>1463</v>
      </c>
      <c r="B109" s="270" t="s">
        <v>1464</v>
      </c>
      <c r="C109" s="302"/>
      <c r="D109" s="302"/>
      <c r="E109" s="81" t="str">
        <f t="shared" si="1"/>
        <v/>
      </c>
    </row>
    <row r="110" s="256" customFormat="1" ht="38.1" hidden="1" customHeight="1" spans="1:5">
      <c r="A110" s="272" t="s">
        <v>1465</v>
      </c>
      <c r="B110" s="270" t="s">
        <v>1466</v>
      </c>
      <c r="C110" s="302"/>
      <c r="D110" s="302"/>
      <c r="E110" s="81" t="str">
        <f t="shared" si="1"/>
        <v/>
      </c>
    </row>
    <row r="111" s="256" customFormat="1" ht="38.1" hidden="1" customHeight="1" spans="1:5">
      <c r="A111" s="272" t="s">
        <v>1467</v>
      </c>
      <c r="B111" s="270" t="s">
        <v>1468</v>
      </c>
      <c r="C111" s="302"/>
      <c r="D111" s="302"/>
      <c r="E111" s="81" t="str">
        <f t="shared" si="1"/>
        <v/>
      </c>
    </row>
    <row r="112" s="256" customFormat="1" ht="38.1" hidden="1" customHeight="1" spans="1:5">
      <c r="A112" s="272" t="s">
        <v>1469</v>
      </c>
      <c r="B112" s="270" t="s">
        <v>1470</v>
      </c>
      <c r="C112" s="302"/>
      <c r="D112" s="302"/>
      <c r="E112" s="81" t="str">
        <f t="shared" si="1"/>
        <v/>
      </c>
    </row>
    <row r="113" ht="38.1" hidden="1" customHeight="1" spans="1:5">
      <c r="A113" s="272" t="s">
        <v>1471</v>
      </c>
      <c r="B113" s="270" t="s">
        <v>1472</v>
      </c>
      <c r="C113" s="302"/>
      <c r="D113" s="302"/>
      <c r="E113" s="81" t="str">
        <f t="shared" si="1"/>
        <v/>
      </c>
    </row>
    <row r="114" s="256" customFormat="1" ht="38.1" hidden="1" customHeight="1" spans="1:5">
      <c r="A114" s="275">
        <v>21370</v>
      </c>
      <c r="B114" s="270" t="s">
        <v>1473</v>
      </c>
      <c r="C114" s="302"/>
      <c r="D114" s="302"/>
      <c r="E114" s="81" t="str">
        <f t="shared" si="1"/>
        <v/>
      </c>
    </row>
    <row r="115" s="256" customFormat="1" ht="38.1" hidden="1" customHeight="1" spans="1:5">
      <c r="A115" s="275">
        <v>2137001</v>
      </c>
      <c r="B115" s="270" t="s">
        <v>1328</v>
      </c>
      <c r="C115" s="302"/>
      <c r="D115" s="302"/>
      <c r="E115" s="81" t="str">
        <f t="shared" si="1"/>
        <v/>
      </c>
    </row>
    <row r="116" ht="38.1" hidden="1" customHeight="1" spans="1:5">
      <c r="A116" s="275">
        <v>2137099</v>
      </c>
      <c r="B116" s="270" t="s">
        <v>1474</v>
      </c>
      <c r="C116" s="302"/>
      <c r="D116" s="302"/>
      <c r="E116" s="81" t="str">
        <f t="shared" si="1"/>
        <v/>
      </c>
    </row>
    <row r="117" s="256" customFormat="1" ht="38.1" hidden="1" customHeight="1" spans="1:5">
      <c r="A117" s="275">
        <v>21371</v>
      </c>
      <c r="B117" s="270" t="s">
        <v>1475</v>
      </c>
      <c r="C117" s="302"/>
      <c r="D117" s="302"/>
      <c r="E117" s="81" t="str">
        <f t="shared" si="1"/>
        <v/>
      </c>
    </row>
    <row r="118" ht="38.1" hidden="1" customHeight="1" spans="1:5">
      <c r="A118" s="275">
        <v>2137101</v>
      </c>
      <c r="B118" s="270" t="s">
        <v>1466</v>
      </c>
      <c r="C118" s="302"/>
      <c r="D118" s="302"/>
      <c r="E118" s="81" t="str">
        <f t="shared" si="1"/>
        <v/>
      </c>
    </row>
    <row r="119" s="256" customFormat="1" ht="38.1" hidden="1" customHeight="1" spans="1:5">
      <c r="A119" s="275">
        <v>2137102</v>
      </c>
      <c r="B119" s="270" t="s">
        <v>1476</v>
      </c>
      <c r="C119" s="302"/>
      <c r="D119" s="302"/>
      <c r="E119" s="81" t="str">
        <f t="shared" si="1"/>
        <v/>
      </c>
    </row>
    <row r="120" s="256" customFormat="1" ht="38.1" hidden="1" customHeight="1" spans="1:5">
      <c r="A120" s="275">
        <v>2137103</v>
      </c>
      <c r="B120" s="270" t="s">
        <v>1470</v>
      </c>
      <c r="C120" s="302"/>
      <c r="D120" s="302"/>
      <c r="E120" s="81" t="str">
        <f t="shared" si="1"/>
        <v/>
      </c>
    </row>
    <row r="121" s="256" customFormat="1" ht="38.1" hidden="1" customHeight="1" spans="1:5">
      <c r="A121" s="275">
        <v>2137199</v>
      </c>
      <c r="B121" s="270" t="s">
        <v>1477</v>
      </c>
      <c r="C121" s="302"/>
      <c r="D121" s="302"/>
      <c r="E121" s="81" t="str">
        <f t="shared" si="1"/>
        <v/>
      </c>
    </row>
    <row r="122" s="256" customFormat="1" ht="38.1" customHeight="1" spans="1:5">
      <c r="A122" s="273" t="s">
        <v>94</v>
      </c>
      <c r="B122" s="268" t="s">
        <v>1478</v>
      </c>
      <c r="C122" s="269">
        <v>2</v>
      </c>
      <c r="D122" s="269"/>
      <c r="E122" s="81">
        <f t="shared" si="1"/>
        <v>-1</v>
      </c>
    </row>
    <row r="123" s="256" customFormat="1" ht="38.1" hidden="1" customHeight="1" spans="1:5">
      <c r="A123" s="272" t="s">
        <v>1479</v>
      </c>
      <c r="B123" s="270" t="s">
        <v>1480</v>
      </c>
      <c r="C123" s="302"/>
      <c r="D123" s="302"/>
      <c r="E123" s="81" t="str">
        <f t="shared" si="1"/>
        <v/>
      </c>
    </row>
    <row r="124" ht="38.1" hidden="1" customHeight="1" spans="1:5">
      <c r="A124" s="272" t="s">
        <v>1481</v>
      </c>
      <c r="B124" s="270" t="s">
        <v>1482</v>
      </c>
      <c r="C124" s="302"/>
      <c r="D124" s="302"/>
      <c r="E124" s="81" t="str">
        <f t="shared" si="1"/>
        <v/>
      </c>
    </row>
    <row r="125" s="256" customFormat="1" ht="38.1" hidden="1" customHeight="1" spans="1:5">
      <c r="A125" s="272" t="s">
        <v>1483</v>
      </c>
      <c r="B125" s="270" t="s">
        <v>1484</v>
      </c>
      <c r="C125" s="302"/>
      <c r="D125" s="302"/>
      <c r="E125" s="81" t="str">
        <f t="shared" si="1"/>
        <v/>
      </c>
    </row>
    <row r="126" s="256" customFormat="1" ht="38.1" hidden="1" customHeight="1" spans="1:5">
      <c r="A126" s="272" t="s">
        <v>1485</v>
      </c>
      <c r="B126" s="270" t="s">
        <v>1486</v>
      </c>
      <c r="C126" s="302"/>
      <c r="D126" s="302"/>
      <c r="E126" s="81" t="str">
        <f t="shared" si="1"/>
        <v/>
      </c>
    </row>
    <row r="127" s="256" customFormat="1" ht="38.1" hidden="1" customHeight="1" spans="1:5">
      <c r="A127" s="272" t="s">
        <v>1487</v>
      </c>
      <c r="B127" s="270" t="s">
        <v>1488</v>
      </c>
      <c r="C127" s="302"/>
      <c r="D127" s="302"/>
      <c r="E127" s="81" t="str">
        <f t="shared" si="1"/>
        <v/>
      </c>
    </row>
    <row r="128" ht="38.1" hidden="1" customHeight="1" spans="1:5">
      <c r="A128" s="272" t="s">
        <v>1489</v>
      </c>
      <c r="B128" s="270" t="s">
        <v>1490</v>
      </c>
      <c r="C128" s="302"/>
      <c r="D128" s="302"/>
      <c r="E128" s="81" t="str">
        <f t="shared" si="1"/>
        <v/>
      </c>
    </row>
    <row r="129" ht="38.1" hidden="1" customHeight="1" spans="1:5">
      <c r="A129" s="272" t="s">
        <v>1491</v>
      </c>
      <c r="B129" s="270" t="s">
        <v>1486</v>
      </c>
      <c r="C129" s="302"/>
      <c r="D129" s="302"/>
      <c r="E129" s="81" t="str">
        <f t="shared" si="1"/>
        <v/>
      </c>
    </row>
    <row r="130" s="256" customFormat="1" ht="38.1" hidden="1" customHeight="1" spans="1:5">
      <c r="A130" s="272" t="s">
        <v>1492</v>
      </c>
      <c r="B130" s="270" t="s">
        <v>1493</v>
      </c>
      <c r="C130" s="302"/>
      <c r="D130" s="302"/>
      <c r="E130" s="81" t="str">
        <f t="shared" si="1"/>
        <v/>
      </c>
    </row>
    <row r="131" ht="38.1" hidden="1" customHeight="1" spans="1:5">
      <c r="A131" s="272" t="s">
        <v>1494</v>
      </c>
      <c r="B131" s="270" t="s">
        <v>1495</v>
      </c>
      <c r="C131" s="302"/>
      <c r="D131" s="302"/>
      <c r="E131" s="81" t="str">
        <f t="shared" si="1"/>
        <v/>
      </c>
    </row>
    <row r="132" ht="38.1" hidden="1" customHeight="1" spans="1:5">
      <c r="A132" s="272" t="s">
        <v>1496</v>
      </c>
      <c r="B132" s="270" t="s">
        <v>1497</v>
      </c>
      <c r="C132" s="302"/>
      <c r="D132" s="302"/>
      <c r="E132" s="81" t="str">
        <f t="shared" si="1"/>
        <v/>
      </c>
    </row>
    <row r="133" s="256" customFormat="1" ht="38.1" customHeight="1" spans="1:5">
      <c r="A133" s="272" t="s">
        <v>1498</v>
      </c>
      <c r="B133" s="270" t="s">
        <v>1499</v>
      </c>
      <c r="C133" s="302">
        <v>2</v>
      </c>
      <c r="D133" s="302"/>
      <c r="E133" s="81">
        <f t="shared" ref="E133:E196" si="2">IF(C133&gt;0,D133/C133-1,IF(C133&lt;0,-(D133/C133-1),""))</f>
        <v>-1</v>
      </c>
    </row>
    <row r="134" s="256" customFormat="1" ht="38.1" hidden="1" customHeight="1" spans="1:5">
      <c r="A134" s="272" t="s">
        <v>1500</v>
      </c>
      <c r="B134" s="270" t="s">
        <v>1501</v>
      </c>
      <c r="C134" s="302"/>
      <c r="D134" s="302"/>
      <c r="E134" s="81" t="str">
        <f t="shared" si="2"/>
        <v/>
      </c>
    </row>
    <row r="135" s="256" customFormat="1" ht="38.1" customHeight="1" spans="1:5">
      <c r="A135" s="272" t="s">
        <v>1502</v>
      </c>
      <c r="B135" s="270" t="s">
        <v>1503</v>
      </c>
      <c r="C135" s="302">
        <v>2</v>
      </c>
      <c r="D135" s="302"/>
      <c r="E135" s="81">
        <f t="shared" si="2"/>
        <v>-1</v>
      </c>
    </row>
    <row r="136" s="256" customFormat="1" ht="38.1" hidden="1" customHeight="1" spans="1:5">
      <c r="A136" s="272" t="s">
        <v>1504</v>
      </c>
      <c r="B136" s="270" t="s">
        <v>1505</v>
      </c>
      <c r="C136" s="302"/>
      <c r="D136" s="302"/>
      <c r="E136" s="81" t="str">
        <f t="shared" si="2"/>
        <v/>
      </c>
    </row>
    <row r="137" s="256" customFormat="1" ht="38.1" hidden="1" customHeight="1" spans="1:5">
      <c r="A137" s="272" t="s">
        <v>1506</v>
      </c>
      <c r="B137" s="270" t="s">
        <v>1507</v>
      </c>
      <c r="C137" s="302"/>
      <c r="D137" s="302"/>
      <c r="E137" s="81" t="str">
        <f t="shared" si="2"/>
        <v/>
      </c>
    </row>
    <row r="138" s="256" customFormat="1" ht="38.1" hidden="1" customHeight="1" spans="1:5">
      <c r="A138" s="272" t="s">
        <v>1508</v>
      </c>
      <c r="B138" s="270" t="s">
        <v>1509</v>
      </c>
      <c r="C138" s="302"/>
      <c r="D138" s="302"/>
      <c r="E138" s="81" t="str">
        <f t="shared" si="2"/>
        <v/>
      </c>
    </row>
    <row r="139" s="256" customFormat="1" ht="38.1" hidden="1" customHeight="1" spans="1:5">
      <c r="A139" s="272" t="s">
        <v>1510</v>
      </c>
      <c r="B139" s="270" t="s">
        <v>1511</v>
      </c>
      <c r="C139" s="302"/>
      <c r="D139" s="302"/>
      <c r="E139" s="81" t="str">
        <f t="shared" si="2"/>
        <v/>
      </c>
    </row>
    <row r="140" s="256" customFormat="1" ht="38.1" hidden="1" customHeight="1" spans="1:5">
      <c r="A140" s="272" t="s">
        <v>1512</v>
      </c>
      <c r="B140" s="270" t="s">
        <v>1513</v>
      </c>
      <c r="C140" s="302"/>
      <c r="D140" s="302"/>
      <c r="E140" s="81" t="str">
        <f t="shared" si="2"/>
        <v/>
      </c>
    </row>
    <row r="141" s="256" customFormat="1" ht="38.1" hidden="1" customHeight="1" spans="1:5">
      <c r="A141" s="272" t="s">
        <v>1514</v>
      </c>
      <c r="B141" s="270" t="s">
        <v>1515</v>
      </c>
      <c r="C141" s="302"/>
      <c r="D141" s="302"/>
      <c r="E141" s="81" t="str">
        <f t="shared" si="2"/>
        <v/>
      </c>
    </row>
    <row r="142" s="256" customFormat="1" ht="38.1" hidden="1" customHeight="1" spans="1:5">
      <c r="A142" s="272" t="s">
        <v>1516</v>
      </c>
      <c r="B142" s="270" t="s">
        <v>1517</v>
      </c>
      <c r="C142" s="302"/>
      <c r="D142" s="302"/>
      <c r="E142" s="81" t="str">
        <f t="shared" si="2"/>
        <v/>
      </c>
    </row>
    <row r="143" s="256" customFormat="1" ht="38.1" hidden="1" customHeight="1" spans="1:5">
      <c r="A143" s="272" t="s">
        <v>1518</v>
      </c>
      <c r="B143" s="270" t="s">
        <v>1519</v>
      </c>
      <c r="C143" s="302"/>
      <c r="D143" s="302"/>
      <c r="E143" s="81" t="str">
        <f t="shared" si="2"/>
        <v/>
      </c>
    </row>
    <row r="144" s="256" customFormat="1" ht="38.1" hidden="1" customHeight="1" spans="1:5">
      <c r="A144" s="272" t="s">
        <v>1520</v>
      </c>
      <c r="B144" s="270" t="s">
        <v>1521</v>
      </c>
      <c r="C144" s="302"/>
      <c r="D144" s="302"/>
      <c r="E144" s="81" t="str">
        <f t="shared" si="2"/>
        <v/>
      </c>
    </row>
    <row r="145" s="256" customFormat="1" ht="38.1" hidden="1" customHeight="1" spans="1:5">
      <c r="A145" s="272" t="s">
        <v>1522</v>
      </c>
      <c r="B145" s="270" t="s">
        <v>1523</v>
      </c>
      <c r="C145" s="302"/>
      <c r="D145" s="302"/>
      <c r="E145" s="81" t="str">
        <f t="shared" si="2"/>
        <v/>
      </c>
    </row>
    <row r="146" s="256" customFormat="1" ht="38.1" hidden="1" customHeight="1" spans="1:5">
      <c r="A146" s="272" t="s">
        <v>1524</v>
      </c>
      <c r="B146" s="270" t="s">
        <v>1525</v>
      </c>
      <c r="C146" s="302"/>
      <c r="D146" s="302"/>
      <c r="E146" s="81" t="str">
        <f t="shared" si="2"/>
        <v/>
      </c>
    </row>
    <row r="147" s="256" customFormat="1" ht="38.1" hidden="1" customHeight="1" spans="1:5">
      <c r="A147" s="272" t="s">
        <v>1526</v>
      </c>
      <c r="B147" s="270" t="s">
        <v>1527</v>
      </c>
      <c r="C147" s="302"/>
      <c r="D147" s="302"/>
      <c r="E147" s="81" t="str">
        <f t="shared" si="2"/>
        <v/>
      </c>
    </row>
    <row r="148" s="256" customFormat="1" ht="38.1" hidden="1" customHeight="1" spans="1:5">
      <c r="A148" s="272" t="s">
        <v>1528</v>
      </c>
      <c r="B148" s="270" t="s">
        <v>1529</v>
      </c>
      <c r="C148" s="302"/>
      <c r="D148" s="302"/>
      <c r="E148" s="81" t="str">
        <f t="shared" si="2"/>
        <v/>
      </c>
    </row>
    <row r="149" s="256" customFormat="1" ht="38.1" hidden="1" customHeight="1" spans="1:5">
      <c r="A149" s="272" t="s">
        <v>1530</v>
      </c>
      <c r="B149" s="270" t="s">
        <v>1531</v>
      </c>
      <c r="C149" s="302"/>
      <c r="D149" s="302"/>
      <c r="E149" s="81" t="str">
        <f t="shared" si="2"/>
        <v/>
      </c>
    </row>
    <row r="150" ht="38.1" hidden="1" customHeight="1" spans="1:5">
      <c r="A150" s="272" t="s">
        <v>1532</v>
      </c>
      <c r="B150" s="270" t="s">
        <v>1533</v>
      </c>
      <c r="C150" s="302"/>
      <c r="D150" s="302"/>
      <c r="E150" s="81" t="str">
        <f t="shared" si="2"/>
        <v/>
      </c>
    </row>
    <row r="151" ht="38.1" hidden="1" customHeight="1" spans="1:5">
      <c r="A151" s="272" t="s">
        <v>1534</v>
      </c>
      <c r="B151" s="270" t="s">
        <v>1535</v>
      </c>
      <c r="C151" s="302"/>
      <c r="D151" s="302"/>
      <c r="E151" s="81" t="str">
        <f t="shared" si="2"/>
        <v/>
      </c>
    </row>
    <row r="152" s="256" customFormat="1" ht="38.1" hidden="1" customHeight="1" spans="1:5">
      <c r="A152" s="272" t="s">
        <v>1536</v>
      </c>
      <c r="B152" s="270" t="s">
        <v>1537</v>
      </c>
      <c r="C152" s="302"/>
      <c r="D152" s="302"/>
      <c r="E152" s="81" t="str">
        <f t="shared" si="2"/>
        <v/>
      </c>
    </row>
    <row r="153" ht="38.1" hidden="1" customHeight="1" spans="1:5">
      <c r="A153" s="272" t="s">
        <v>1538</v>
      </c>
      <c r="B153" s="270" t="s">
        <v>1539</v>
      </c>
      <c r="C153" s="302"/>
      <c r="D153" s="302"/>
      <c r="E153" s="81" t="str">
        <f t="shared" si="2"/>
        <v/>
      </c>
    </row>
    <row r="154" ht="38.1" hidden="1" customHeight="1" spans="1:5">
      <c r="A154" s="272" t="s">
        <v>1540</v>
      </c>
      <c r="B154" s="270" t="s">
        <v>1541</v>
      </c>
      <c r="C154" s="302"/>
      <c r="D154" s="302"/>
      <c r="E154" s="81" t="str">
        <f t="shared" si="2"/>
        <v/>
      </c>
    </row>
    <row r="155" s="256" customFormat="1" ht="38.1" hidden="1" customHeight="1" spans="1:5">
      <c r="A155" s="272" t="s">
        <v>1542</v>
      </c>
      <c r="B155" s="270" t="s">
        <v>1543</v>
      </c>
      <c r="C155" s="302"/>
      <c r="D155" s="302"/>
      <c r="E155" s="81" t="str">
        <f t="shared" si="2"/>
        <v/>
      </c>
    </row>
    <row r="156" s="256" customFormat="1" ht="38.1" hidden="1" customHeight="1" spans="1:5">
      <c r="A156" s="272" t="s">
        <v>1544</v>
      </c>
      <c r="B156" s="270" t="s">
        <v>1545</v>
      </c>
      <c r="C156" s="302"/>
      <c r="D156" s="302"/>
      <c r="E156" s="81" t="str">
        <f t="shared" si="2"/>
        <v/>
      </c>
    </row>
    <row r="157" s="256" customFormat="1" ht="38.1" hidden="1" customHeight="1" spans="1:5">
      <c r="A157" s="272" t="s">
        <v>1546</v>
      </c>
      <c r="B157" s="270" t="s">
        <v>1547</v>
      </c>
      <c r="C157" s="302"/>
      <c r="D157" s="302"/>
      <c r="E157" s="81" t="str">
        <f t="shared" si="2"/>
        <v/>
      </c>
    </row>
    <row r="158" s="256" customFormat="1" ht="38.1" hidden="1" customHeight="1" spans="1:5">
      <c r="A158" s="272" t="s">
        <v>1548</v>
      </c>
      <c r="B158" s="270" t="s">
        <v>1549</v>
      </c>
      <c r="C158" s="302"/>
      <c r="D158" s="302"/>
      <c r="E158" s="81" t="str">
        <f t="shared" si="2"/>
        <v/>
      </c>
    </row>
    <row r="159" s="256" customFormat="1" ht="38.1" hidden="1" customHeight="1" spans="1:5">
      <c r="A159" s="272" t="s">
        <v>1550</v>
      </c>
      <c r="B159" s="270" t="s">
        <v>1551</v>
      </c>
      <c r="C159" s="302"/>
      <c r="D159" s="302"/>
      <c r="E159" s="81" t="str">
        <f t="shared" si="2"/>
        <v/>
      </c>
    </row>
    <row r="160" s="256" customFormat="1" ht="38.1" hidden="1" customHeight="1" spans="1:5">
      <c r="A160" s="272" t="s">
        <v>1552</v>
      </c>
      <c r="B160" s="270" t="s">
        <v>1553</v>
      </c>
      <c r="C160" s="302"/>
      <c r="D160" s="302"/>
      <c r="E160" s="81" t="str">
        <f t="shared" si="2"/>
        <v/>
      </c>
    </row>
    <row r="161" s="256" customFormat="1" ht="38.1" hidden="1" customHeight="1" spans="1:5">
      <c r="A161" s="272" t="s">
        <v>1554</v>
      </c>
      <c r="B161" s="270" t="s">
        <v>1555</v>
      </c>
      <c r="C161" s="302"/>
      <c r="D161" s="302"/>
      <c r="E161" s="81" t="str">
        <f t="shared" si="2"/>
        <v/>
      </c>
    </row>
    <row r="162" ht="38.1" hidden="1" customHeight="1" spans="1:5">
      <c r="A162" s="272" t="s">
        <v>1556</v>
      </c>
      <c r="B162" s="270" t="s">
        <v>1557</v>
      </c>
      <c r="C162" s="302"/>
      <c r="D162" s="302"/>
      <c r="E162" s="81" t="str">
        <f t="shared" si="2"/>
        <v/>
      </c>
    </row>
    <row r="163" ht="38.1" hidden="1" customHeight="1" spans="1:5">
      <c r="A163" s="272" t="s">
        <v>1558</v>
      </c>
      <c r="B163" s="270" t="s">
        <v>1559</v>
      </c>
      <c r="C163" s="302"/>
      <c r="D163" s="302"/>
      <c r="E163" s="81" t="str">
        <f t="shared" si="2"/>
        <v/>
      </c>
    </row>
    <row r="164" s="256" customFormat="1" ht="38.1" hidden="1" customHeight="1" spans="1:5">
      <c r="A164" s="272" t="s">
        <v>1560</v>
      </c>
      <c r="B164" s="270" t="s">
        <v>1482</v>
      </c>
      <c r="C164" s="302"/>
      <c r="D164" s="302"/>
      <c r="E164" s="81" t="str">
        <f t="shared" si="2"/>
        <v/>
      </c>
    </row>
    <row r="165" s="256" customFormat="1" ht="38.1" hidden="1" customHeight="1" spans="1:5">
      <c r="A165" s="272" t="s">
        <v>1561</v>
      </c>
      <c r="B165" s="270" t="s">
        <v>1562</v>
      </c>
      <c r="C165" s="302"/>
      <c r="D165" s="302"/>
      <c r="E165" s="81" t="str">
        <f t="shared" si="2"/>
        <v/>
      </c>
    </row>
    <row r="166" s="256" customFormat="1" ht="38.1" hidden="1" customHeight="1" spans="1:5">
      <c r="A166" s="272" t="s">
        <v>1563</v>
      </c>
      <c r="B166" s="270" t="s">
        <v>1564</v>
      </c>
      <c r="C166" s="302"/>
      <c r="D166" s="302"/>
      <c r="E166" s="81" t="str">
        <f t="shared" si="2"/>
        <v/>
      </c>
    </row>
    <row r="167" s="256" customFormat="1" ht="38.1" hidden="1" customHeight="1" spans="1:5">
      <c r="A167" s="272" t="s">
        <v>1565</v>
      </c>
      <c r="B167" s="270" t="s">
        <v>1482</v>
      </c>
      <c r="C167" s="302"/>
      <c r="D167" s="302"/>
      <c r="E167" s="81" t="str">
        <f t="shared" si="2"/>
        <v/>
      </c>
    </row>
    <row r="168" s="256" customFormat="1" ht="38.1" hidden="1" customHeight="1" spans="1:5">
      <c r="A168" s="272" t="s">
        <v>1566</v>
      </c>
      <c r="B168" s="270" t="s">
        <v>1567</v>
      </c>
      <c r="C168" s="302"/>
      <c r="D168" s="302"/>
      <c r="E168" s="81" t="str">
        <f t="shared" si="2"/>
        <v/>
      </c>
    </row>
    <row r="169" s="256" customFormat="1" ht="38.1" hidden="1" customHeight="1" spans="1:5">
      <c r="A169" s="272" t="s">
        <v>1568</v>
      </c>
      <c r="B169" s="270" t="s">
        <v>1569</v>
      </c>
      <c r="C169" s="302"/>
      <c r="D169" s="302"/>
      <c r="E169" s="81" t="str">
        <f t="shared" si="2"/>
        <v/>
      </c>
    </row>
    <row r="170" ht="38.1" hidden="1" customHeight="1" spans="1:5">
      <c r="A170" s="272" t="s">
        <v>1570</v>
      </c>
      <c r="B170" s="270" t="s">
        <v>1571</v>
      </c>
      <c r="C170" s="302"/>
      <c r="D170" s="302"/>
      <c r="E170" s="81" t="str">
        <f t="shared" si="2"/>
        <v/>
      </c>
    </row>
    <row r="171" ht="38.1" hidden="1" customHeight="1" spans="1:5">
      <c r="A171" s="272" t="s">
        <v>1572</v>
      </c>
      <c r="B171" s="270" t="s">
        <v>1501</v>
      </c>
      <c r="C171" s="302"/>
      <c r="D171" s="302"/>
      <c r="E171" s="81" t="str">
        <f t="shared" si="2"/>
        <v/>
      </c>
    </row>
    <row r="172" ht="38.1" hidden="1" customHeight="1" spans="1:5">
      <c r="A172" s="272" t="s">
        <v>1573</v>
      </c>
      <c r="B172" s="270" t="s">
        <v>1505</v>
      </c>
      <c r="C172" s="302"/>
      <c r="D172" s="302"/>
      <c r="E172" s="81" t="str">
        <f t="shared" si="2"/>
        <v/>
      </c>
    </row>
    <row r="173" s="256" customFormat="1" ht="38.1" hidden="1" customHeight="1" spans="1:5">
      <c r="A173" s="272" t="s">
        <v>1574</v>
      </c>
      <c r="B173" s="270" t="s">
        <v>1575</v>
      </c>
      <c r="C173" s="302"/>
      <c r="D173" s="302"/>
      <c r="E173" s="81" t="str">
        <f t="shared" si="2"/>
        <v/>
      </c>
    </row>
    <row r="174" ht="38.1" hidden="1" customHeight="1" spans="1:5">
      <c r="A174" s="273" t="s">
        <v>96</v>
      </c>
      <c r="B174" s="268" t="s">
        <v>1576</v>
      </c>
      <c r="C174" s="269"/>
      <c r="D174" s="269"/>
      <c r="E174" s="81" t="str">
        <f t="shared" si="2"/>
        <v/>
      </c>
    </row>
    <row r="175" ht="38.1" hidden="1" customHeight="1" spans="1:5">
      <c r="A175" s="272" t="s">
        <v>1577</v>
      </c>
      <c r="B175" s="270" t="s">
        <v>1578</v>
      </c>
      <c r="C175" s="302"/>
      <c r="D175" s="302"/>
      <c r="E175" s="81" t="str">
        <f t="shared" si="2"/>
        <v/>
      </c>
    </row>
    <row r="176" ht="38.1" hidden="1" customHeight="1" spans="1:5">
      <c r="A176" s="272" t="s">
        <v>1579</v>
      </c>
      <c r="B176" s="270" t="s">
        <v>1580</v>
      </c>
      <c r="C176" s="302"/>
      <c r="D176" s="302"/>
      <c r="E176" s="81" t="str">
        <f t="shared" si="2"/>
        <v/>
      </c>
    </row>
    <row r="177" s="256" customFormat="1" ht="38.1" hidden="1" customHeight="1" spans="1:5">
      <c r="A177" s="272" t="s">
        <v>1581</v>
      </c>
      <c r="B177" s="270" t="s">
        <v>1582</v>
      </c>
      <c r="C177" s="302"/>
      <c r="D177" s="302"/>
      <c r="E177" s="81" t="str">
        <f t="shared" si="2"/>
        <v/>
      </c>
    </row>
    <row r="178" s="256" customFormat="1" ht="38.1" customHeight="1" spans="1:5">
      <c r="A178" s="273" t="s">
        <v>118</v>
      </c>
      <c r="B178" s="268" t="s">
        <v>1583</v>
      </c>
      <c r="C178" s="269">
        <v>122090</v>
      </c>
      <c r="D178" s="269">
        <v>51209</v>
      </c>
      <c r="E178" s="81">
        <f t="shared" si="2"/>
        <v>-0.581</v>
      </c>
    </row>
    <row r="179" ht="38.1" customHeight="1" spans="1:5">
      <c r="A179" s="272" t="s">
        <v>1584</v>
      </c>
      <c r="B179" s="270" t="s">
        <v>1585</v>
      </c>
      <c r="C179" s="302">
        <v>121800</v>
      </c>
      <c r="D179" s="302">
        <v>50000</v>
      </c>
      <c r="E179" s="81">
        <f t="shared" si="2"/>
        <v>-0.589</v>
      </c>
    </row>
    <row r="180" ht="38.1" hidden="1" customHeight="1" spans="1:5">
      <c r="A180" s="272" t="s">
        <v>1586</v>
      </c>
      <c r="B180" s="270" t="s">
        <v>1587</v>
      </c>
      <c r="C180" s="302"/>
      <c r="D180" s="302"/>
      <c r="E180" s="81" t="str">
        <f t="shared" si="2"/>
        <v/>
      </c>
    </row>
    <row r="181" s="256" customFormat="1" ht="38.1" customHeight="1" spans="1:5">
      <c r="A181" s="272" t="s">
        <v>1588</v>
      </c>
      <c r="B181" s="270" t="s">
        <v>1589</v>
      </c>
      <c r="C181" s="302">
        <v>121800</v>
      </c>
      <c r="D181" s="302">
        <v>50000</v>
      </c>
      <c r="E181" s="81">
        <f t="shared" si="2"/>
        <v>-0.589</v>
      </c>
    </row>
    <row r="182" s="256" customFormat="1" ht="38.1" hidden="1" customHeight="1" spans="1:5">
      <c r="A182" s="272" t="s">
        <v>1590</v>
      </c>
      <c r="B182" s="270" t="s">
        <v>1591</v>
      </c>
      <c r="C182" s="302"/>
      <c r="D182" s="302"/>
      <c r="E182" s="81" t="str">
        <f t="shared" si="2"/>
        <v/>
      </c>
    </row>
    <row r="183" ht="38.1" hidden="1" customHeight="1" spans="1:5">
      <c r="A183" s="272" t="s">
        <v>1592</v>
      </c>
      <c r="B183" s="270" t="s">
        <v>1593</v>
      </c>
      <c r="C183" s="302"/>
      <c r="D183" s="302">
        <v>24</v>
      </c>
      <c r="E183" s="81" t="str">
        <f t="shared" si="2"/>
        <v/>
      </c>
    </row>
    <row r="184" s="256" customFormat="1" ht="38.1" hidden="1" customHeight="1" spans="1:5">
      <c r="A184" s="272" t="s">
        <v>1594</v>
      </c>
      <c r="B184" s="270" t="s">
        <v>1595</v>
      </c>
      <c r="C184" s="302"/>
      <c r="D184" s="302"/>
      <c r="E184" s="81" t="str">
        <f t="shared" si="2"/>
        <v/>
      </c>
    </row>
    <row r="185" ht="38.1" hidden="1" customHeight="1" spans="1:5">
      <c r="A185" s="272" t="s">
        <v>1596</v>
      </c>
      <c r="B185" s="270" t="s">
        <v>1597</v>
      </c>
      <c r="C185" s="302"/>
      <c r="D185" s="302"/>
      <c r="E185" s="81" t="str">
        <f t="shared" si="2"/>
        <v/>
      </c>
    </row>
    <row r="186" ht="38.1" hidden="1" customHeight="1" spans="1:5">
      <c r="A186" s="272" t="s">
        <v>1598</v>
      </c>
      <c r="B186" s="270" t="s">
        <v>1599</v>
      </c>
      <c r="C186" s="302"/>
      <c r="D186" s="302">
        <v>24</v>
      </c>
      <c r="E186" s="81" t="str">
        <f t="shared" si="2"/>
        <v/>
      </c>
    </row>
    <row r="187" ht="38.1" hidden="1" customHeight="1" spans="1:5">
      <c r="A187" s="272" t="s">
        <v>1600</v>
      </c>
      <c r="B187" s="270" t="s">
        <v>1601</v>
      </c>
      <c r="C187" s="302"/>
      <c r="D187" s="302"/>
      <c r="E187" s="81" t="str">
        <f t="shared" si="2"/>
        <v/>
      </c>
    </row>
    <row r="188" ht="38.1" hidden="1" customHeight="1" spans="1:5">
      <c r="A188" s="272" t="s">
        <v>1602</v>
      </c>
      <c r="B188" s="270" t="s">
        <v>1603</v>
      </c>
      <c r="C188" s="302"/>
      <c r="D188" s="302"/>
      <c r="E188" s="81" t="str">
        <f t="shared" si="2"/>
        <v/>
      </c>
    </row>
    <row r="189" ht="38.1" hidden="1" customHeight="1" spans="1:5">
      <c r="A189" s="272" t="s">
        <v>1604</v>
      </c>
      <c r="B189" s="270" t="s">
        <v>1605</v>
      </c>
      <c r="C189" s="302"/>
      <c r="D189" s="302"/>
      <c r="E189" s="81" t="str">
        <f t="shared" si="2"/>
        <v/>
      </c>
    </row>
    <row r="190" s="256" customFormat="1" ht="38.1" hidden="1" customHeight="1" spans="1:5">
      <c r="A190" s="272" t="s">
        <v>1606</v>
      </c>
      <c r="B190" s="270" t="s">
        <v>1607</v>
      </c>
      <c r="C190" s="302"/>
      <c r="D190" s="302"/>
      <c r="E190" s="81" t="str">
        <f t="shared" si="2"/>
        <v/>
      </c>
    </row>
    <row r="191" ht="38.1" hidden="1" customHeight="1" spans="1:5">
      <c r="A191" s="272" t="s">
        <v>1608</v>
      </c>
      <c r="B191" s="270" t="s">
        <v>1609</v>
      </c>
      <c r="C191" s="302"/>
      <c r="D191" s="302"/>
      <c r="E191" s="81" t="str">
        <f t="shared" si="2"/>
        <v/>
      </c>
    </row>
    <row r="192" ht="38.1" customHeight="1" spans="1:5">
      <c r="A192" s="272" t="s">
        <v>1610</v>
      </c>
      <c r="B192" s="270" t="s">
        <v>1611</v>
      </c>
      <c r="C192" s="302">
        <v>290</v>
      </c>
      <c r="D192" s="302">
        <v>1185</v>
      </c>
      <c r="E192" s="81">
        <f t="shared" si="2"/>
        <v>3.086</v>
      </c>
    </row>
    <row r="193" ht="38.1" hidden="1" customHeight="1" spans="1:5">
      <c r="A193" s="275">
        <v>2296001</v>
      </c>
      <c r="B193" s="270" t="s">
        <v>1612</v>
      </c>
      <c r="C193" s="302"/>
      <c r="D193" s="302"/>
      <c r="E193" s="81" t="str">
        <f t="shared" si="2"/>
        <v/>
      </c>
    </row>
    <row r="194" s="256" customFormat="1" ht="38.1" customHeight="1" spans="1:5">
      <c r="A194" s="272" t="s">
        <v>1613</v>
      </c>
      <c r="B194" s="270" t="s">
        <v>1614</v>
      </c>
      <c r="C194" s="302">
        <v>68</v>
      </c>
      <c r="D194" s="302">
        <v>291</v>
      </c>
      <c r="E194" s="81">
        <f t="shared" si="2"/>
        <v>3.279</v>
      </c>
    </row>
    <row r="195" ht="38.1" hidden="1" customHeight="1" spans="1:5">
      <c r="A195" s="272" t="s">
        <v>1615</v>
      </c>
      <c r="B195" s="270" t="s">
        <v>1616</v>
      </c>
      <c r="C195" s="302"/>
      <c r="D195" s="302">
        <v>329</v>
      </c>
      <c r="E195" s="81" t="str">
        <f t="shared" si="2"/>
        <v/>
      </c>
    </row>
    <row r="196" ht="38.1" customHeight="1" spans="1:5">
      <c r="A196" s="272" t="s">
        <v>1617</v>
      </c>
      <c r="B196" s="270" t="s">
        <v>1618</v>
      </c>
      <c r="C196" s="302">
        <v>15</v>
      </c>
      <c r="D196" s="302">
        <v>40</v>
      </c>
      <c r="E196" s="81">
        <f t="shared" si="2"/>
        <v>1.667</v>
      </c>
    </row>
    <row r="197" ht="38.1" hidden="1" customHeight="1" spans="1:5">
      <c r="A197" s="272" t="s">
        <v>1619</v>
      </c>
      <c r="B197" s="270" t="s">
        <v>1620</v>
      </c>
      <c r="C197" s="302"/>
      <c r="D197" s="302"/>
      <c r="E197" s="81" t="str">
        <f t="shared" ref="E197:E260" si="3">IF(C197&gt;0,D197/C197-1,IF(C197&lt;0,-(D197/C197-1),""))</f>
        <v/>
      </c>
    </row>
    <row r="198" ht="38.1" customHeight="1" spans="1:5">
      <c r="A198" s="272" t="s">
        <v>1621</v>
      </c>
      <c r="B198" s="270" t="s">
        <v>1622</v>
      </c>
      <c r="C198" s="302">
        <v>27</v>
      </c>
      <c r="D198" s="302">
        <v>78</v>
      </c>
      <c r="E198" s="81">
        <f t="shared" si="3"/>
        <v>1.889</v>
      </c>
    </row>
    <row r="199" s="256" customFormat="1" ht="38.1" hidden="1" customHeight="1" spans="1:5">
      <c r="A199" s="272" t="s">
        <v>1623</v>
      </c>
      <c r="B199" s="270" t="s">
        <v>1624</v>
      </c>
      <c r="C199" s="302"/>
      <c r="D199" s="302"/>
      <c r="E199" s="81" t="str">
        <f t="shared" si="3"/>
        <v/>
      </c>
    </row>
    <row r="200" s="256" customFormat="1" ht="38.1" hidden="1" customHeight="1" spans="1:5">
      <c r="A200" s="272" t="s">
        <v>1625</v>
      </c>
      <c r="B200" s="270" t="s">
        <v>1626</v>
      </c>
      <c r="C200" s="302"/>
      <c r="D200" s="302"/>
      <c r="E200" s="81" t="str">
        <f t="shared" si="3"/>
        <v/>
      </c>
    </row>
    <row r="201" s="256" customFormat="1" ht="38.1" hidden="1" customHeight="1" spans="1:5">
      <c r="A201" s="272" t="s">
        <v>1627</v>
      </c>
      <c r="B201" s="270" t="s">
        <v>1628</v>
      </c>
      <c r="C201" s="302"/>
      <c r="D201" s="302"/>
      <c r="E201" s="81" t="str">
        <f t="shared" si="3"/>
        <v/>
      </c>
    </row>
    <row r="202" ht="38.1" customHeight="1" spans="1:5">
      <c r="A202" s="272" t="s">
        <v>1629</v>
      </c>
      <c r="B202" s="270" t="s">
        <v>1630</v>
      </c>
      <c r="C202" s="302">
        <v>128</v>
      </c>
      <c r="D202" s="302">
        <v>110</v>
      </c>
      <c r="E202" s="81">
        <f t="shared" si="3"/>
        <v>-0.141</v>
      </c>
    </row>
    <row r="203" s="256" customFormat="1" ht="38.1" customHeight="1" spans="1:5">
      <c r="A203" s="272" t="s">
        <v>1631</v>
      </c>
      <c r="B203" s="270" t="s">
        <v>1632</v>
      </c>
      <c r="C203" s="302">
        <v>52</v>
      </c>
      <c r="D203" s="302">
        <v>337</v>
      </c>
      <c r="E203" s="81">
        <f t="shared" si="3"/>
        <v>5.481</v>
      </c>
    </row>
    <row r="204" s="256" customFormat="1" ht="38.1" customHeight="1" spans="1:5">
      <c r="A204" s="273" t="s">
        <v>114</v>
      </c>
      <c r="B204" s="268" t="s">
        <v>1633</v>
      </c>
      <c r="C204" s="269">
        <v>5752</v>
      </c>
      <c r="D204" s="269">
        <v>14141</v>
      </c>
      <c r="E204" s="81">
        <f t="shared" si="3"/>
        <v>1.458</v>
      </c>
    </row>
    <row r="205" s="256" customFormat="1" ht="38.1" hidden="1" customHeight="1" spans="1:5">
      <c r="A205" s="272" t="s">
        <v>1634</v>
      </c>
      <c r="B205" s="270" t="s">
        <v>1635</v>
      </c>
      <c r="C205" s="302"/>
      <c r="D205" s="302"/>
      <c r="E205" s="81" t="str">
        <f t="shared" si="3"/>
        <v/>
      </c>
    </row>
    <row r="206" s="256" customFormat="1" ht="38.1" hidden="1" customHeight="1" spans="1:5">
      <c r="A206" s="272" t="s">
        <v>1636</v>
      </c>
      <c r="B206" s="270" t="s">
        <v>1637</v>
      </c>
      <c r="C206" s="302"/>
      <c r="D206" s="302"/>
      <c r="E206" s="81" t="str">
        <f t="shared" si="3"/>
        <v/>
      </c>
    </row>
    <row r="207" s="256" customFormat="1" ht="38.1" hidden="1" customHeight="1" spans="1:5">
      <c r="A207" s="272" t="s">
        <v>1638</v>
      </c>
      <c r="B207" s="270" t="s">
        <v>1639</v>
      </c>
      <c r="C207" s="302"/>
      <c r="D207" s="302"/>
      <c r="E207" s="81" t="str">
        <f t="shared" si="3"/>
        <v/>
      </c>
    </row>
    <row r="208" s="256" customFormat="1" ht="38.1" customHeight="1" spans="1:5">
      <c r="A208" s="272" t="s">
        <v>1640</v>
      </c>
      <c r="B208" s="270" t="s">
        <v>1641</v>
      </c>
      <c r="C208" s="302">
        <v>1846</v>
      </c>
      <c r="D208" s="302">
        <v>456</v>
      </c>
      <c r="E208" s="81">
        <f t="shared" si="3"/>
        <v>-0.753</v>
      </c>
    </row>
    <row r="209" s="256" customFormat="1" ht="38.1" hidden="1" customHeight="1" spans="1:5">
      <c r="A209" s="272" t="s">
        <v>1642</v>
      </c>
      <c r="B209" s="270" t="s">
        <v>1643</v>
      </c>
      <c r="C209" s="302"/>
      <c r="D209" s="302"/>
      <c r="E209" s="81" t="str">
        <f t="shared" si="3"/>
        <v/>
      </c>
    </row>
    <row r="210" ht="38.1" hidden="1" customHeight="1" spans="1:5">
      <c r="A210" s="272" t="s">
        <v>1644</v>
      </c>
      <c r="B210" s="270" t="s">
        <v>1645</v>
      </c>
      <c r="C210" s="302"/>
      <c r="D210" s="302"/>
      <c r="E210" s="81" t="str">
        <f t="shared" si="3"/>
        <v/>
      </c>
    </row>
    <row r="211" ht="38.1" hidden="1" customHeight="1" spans="1:5">
      <c r="A211" s="272" t="s">
        <v>1646</v>
      </c>
      <c r="B211" s="270" t="s">
        <v>1647</v>
      </c>
      <c r="C211" s="302"/>
      <c r="D211" s="302"/>
      <c r="E211" s="81" t="str">
        <f t="shared" si="3"/>
        <v/>
      </c>
    </row>
    <row r="212" ht="38.1" hidden="1" customHeight="1" spans="1:5">
      <c r="A212" s="272" t="s">
        <v>1648</v>
      </c>
      <c r="B212" s="270" t="s">
        <v>1649</v>
      </c>
      <c r="C212" s="302"/>
      <c r="D212" s="302"/>
      <c r="E212" s="81" t="str">
        <f t="shared" si="3"/>
        <v/>
      </c>
    </row>
    <row r="213" ht="38.1" hidden="1" customHeight="1" spans="1:5">
      <c r="A213" s="272" t="s">
        <v>1650</v>
      </c>
      <c r="B213" s="270" t="s">
        <v>1651</v>
      </c>
      <c r="C213" s="302"/>
      <c r="D213" s="302"/>
      <c r="E213" s="81" t="str">
        <f t="shared" si="3"/>
        <v/>
      </c>
    </row>
    <row r="214" ht="38.1" hidden="1" customHeight="1" spans="1:5">
      <c r="A214" s="272" t="s">
        <v>1652</v>
      </c>
      <c r="B214" s="270" t="s">
        <v>1653</v>
      </c>
      <c r="C214" s="302"/>
      <c r="D214" s="302"/>
      <c r="E214" s="81" t="str">
        <f t="shared" si="3"/>
        <v/>
      </c>
    </row>
    <row r="215" ht="38.1" hidden="1" customHeight="1" spans="1:5">
      <c r="A215" s="272" t="s">
        <v>1654</v>
      </c>
      <c r="B215" s="270" t="s">
        <v>1655</v>
      </c>
      <c r="C215" s="302"/>
      <c r="D215" s="302"/>
      <c r="E215" s="81" t="str">
        <f t="shared" si="3"/>
        <v/>
      </c>
    </row>
    <row r="216" ht="38.1" hidden="1" customHeight="1" spans="1:5">
      <c r="A216" s="272" t="s">
        <v>1656</v>
      </c>
      <c r="B216" s="270" t="s">
        <v>1657</v>
      </c>
      <c r="C216" s="302">
        <v>195</v>
      </c>
      <c r="D216" s="302">
        <v>195</v>
      </c>
      <c r="E216" s="81">
        <f t="shared" si="3"/>
        <v>0</v>
      </c>
    </row>
    <row r="217" s="256" customFormat="1" ht="38.1" hidden="1" customHeight="1" spans="1:5">
      <c r="A217" s="272" t="s">
        <v>1658</v>
      </c>
      <c r="B217" s="270" t="s">
        <v>1659</v>
      </c>
      <c r="C217" s="302"/>
      <c r="D217" s="302"/>
      <c r="E217" s="81" t="str">
        <f t="shared" si="3"/>
        <v/>
      </c>
    </row>
    <row r="218" s="256" customFormat="1" ht="38.1" customHeight="1" spans="1:5">
      <c r="A218" s="272" t="s">
        <v>1660</v>
      </c>
      <c r="B218" s="270" t="s">
        <v>1661</v>
      </c>
      <c r="C218" s="302">
        <v>3144</v>
      </c>
      <c r="D218" s="302">
        <v>4044</v>
      </c>
      <c r="E218" s="81">
        <f t="shared" si="3"/>
        <v>0.286</v>
      </c>
    </row>
    <row r="219" s="256" customFormat="1" ht="38.1" customHeight="1" spans="1:5">
      <c r="A219" s="272" t="s">
        <v>1662</v>
      </c>
      <c r="B219" s="270" t="s">
        <v>1663</v>
      </c>
      <c r="C219" s="302">
        <v>567</v>
      </c>
      <c r="D219" s="302">
        <v>9446</v>
      </c>
      <c r="E219" s="81">
        <f t="shared" si="3"/>
        <v>15.66</v>
      </c>
    </row>
    <row r="220" ht="38.1" hidden="1" customHeight="1" spans="1:5">
      <c r="A220" s="272" t="s">
        <v>1664</v>
      </c>
      <c r="B220" s="270" t="s">
        <v>1665</v>
      </c>
      <c r="C220" s="302"/>
      <c r="D220" s="302"/>
      <c r="E220" s="81" t="str">
        <f t="shared" si="3"/>
        <v/>
      </c>
    </row>
    <row r="221" s="256" customFormat="1" ht="38.1" customHeight="1" spans="1:5">
      <c r="A221" s="273" t="s">
        <v>116</v>
      </c>
      <c r="B221" s="268" t="s">
        <v>1666</v>
      </c>
      <c r="C221" s="269">
        <v>123</v>
      </c>
      <c r="D221" s="269">
        <v>150</v>
      </c>
      <c r="E221" s="81">
        <f t="shared" si="3"/>
        <v>0.22</v>
      </c>
    </row>
    <row r="222" s="256" customFormat="1" ht="38.1" customHeight="1" spans="1:5">
      <c r="A222" s="275">
        <v>23304</v>
      </c>
      <c r="B222" s="270" t="s">
        <v>1667</v>
      </c>
      <c r="C222" s="302">
        <v>123</v>
      </c>
      <c r="D222" s="302">
        <v>150</v>
      </c>
      <c r="E222" s="81">
        <f t="shared" si="3"/>
        <v>0.22</v>
      </c>
    </row>
    <row r="223" ht="38.1" hidden="1" customHeight="1" spans="1:5">
      <c r="A223" s="272" t="s">
        <v>1668</v>
      </c>
      <c r="B223" s="270" t="s">
        <v>1669</v>
      </c>
      <c r="C223" s="302"/>
      <c r="D223" s="302"/>
      <c r="E223" s="81" t="str">
        <f t="shared" si="3"/>
        <v/>
      </c>
    </row>
    <row r="224" s="256" customFormat="1" ht="38.1" hidden="1" customHeight="1" spans="1:5">
      <c r="A224" s="272" t="s">
        <v>1670</v>
      </c>
      <c r="B224" s="270" t="s">
        <v>1671</v>
      </c>
      <c r="C224" s="302"/>
      <c r="D224" s="302"/>
      <c r="E224" s="81" t="str">
        <f t="shared" si="3"/>
        <v/>
      </c>
    </row>
    <row r="225" ht="38.1" hidden="1" customHeight="1" spans="1:5">
      <c r="A225" s="272" t="s">
        <v>1672</v>
      </c>
      <c r="B225" s="270" t="s">
        <v>1673</v>
      </c>
      <c r="C225" s="302"/>
      <c r="D225" s="302"/>
      <c r="E225" s="81" t="str">
        <f t="shared" si="3"/>
        <v/>
      </c>
    </row>
    <row r="226" s="256" customFormat="1" ht="38.1" customHeight="1" spans="1:5">
      <c r="A226" s="272" t="s">
        <v>1674</v>
      </c>
      <c r="B226" s="270" t="s">
        <v>1675</v>
      </c>
      <c r="C226" s="302">
        <v>1</v>
      </c>
      <c r="D226" s="302"/>
      <c r="E226" s="81">
        <f t="shared" si="3"/>
        <v>-1</v>
      </c>
    </row>
    <row r="227" s="256" customFormat="1" ht="38.1" hidden="1" customHeight="1" spans="1:5">
      <c r="A227" s="272" t="s">
        <v>1676</v>
      </c>
      <c r="B227" s="270" t="s">
        <v>1677</v>
      </c>
      <c r="C227" s="302"/>
      <c r="D227" s="302"/>
      <c r="E227" s="81" t="str">
        <f t="shared" si="3"/>
        <v/>
      </c>
    </row>
    <row r="228" ht="38.1" hidden="1" customHeight="1" spans="1:5">
      <c r="A228" s="272" t="s">
        <v>1678</v>
      </c>
      <c r="B228" s="270" t="s">
        <v>1679</v>
      </c>
      <c r="C228" s="302"/>
      <c r="D228" s="302"/>
      <c r="E228" s="81" t="str">
        <f t="shared" si="3"/>
        <v/>
      </c>
    </row>
    <row r="229" ht="38.1" hidden="1" customHeight="1" spans="1:5">
      <c r="A229" s="272" t="s">
        <v>1680</v>
      </c>
      <c r="B229" s="270" t="s">
        <v>1681</v>
      </c>
      <c r="C229" s="302"/>
      <c r="D229" s="302"/>
      <c r="E229" s="81" t="str">
        <f t="shared" si="3"/>
        <v/>
      </c>
    </row>
    <row r="230" ht="38.1" hidden="1" customHeight="1" spans="1:5">
      <c r="A230" s="272" t="s">
        <v>1682</v>
      </c>
      <c r="B230" s="270" t="s">
        <v>1683</v>
      </c>
      <c r="C230" s="302"/>
      <c r="D230" s="302"/>
      <c r="E230" s="81" t="str">
        <f t="shared" si="3"/>
        <v/>
      </c>
    </row>
    <row r="231" ht="38.1" hidden="1" customHeight="1" spans="1:5">
      <c r="A231" s="272" t="s">
        <v>1684</v>
      </c>
      <c r="B231" s="270" t="s">
        <v>1685</v>
      </c>
      <c r="C231" s="302"/>
      <c r="D231" s="302"/>
      <c r="E231" s="81" t="str">
        <f t="shared" si="3"/>
        <v/>
      </c>
    </row>
    <row r="232" ht="38.1" hidden="1" customHeight="1" spans="1:5">
      <c r="A232" s="272" t="s">
        <v>1686</v>
      </c>
      <c r="B232" s="270" t="s">
        <v>1687</v>
      </c>
      <c r="C232" s="302"/>
      <c r="D232" s="302"/>
      <c r="E232" s="81" t="str">
        <f t="shared" si="3"/>
        <v/>
      </c>
    </row>
    <row r="233" ht="38.1" hidden="1" customHeight="1" spans="1:5">
      <c r="A233" s="272" t="s">
        <v>1688</v>
      </c>
      <c r="B233" s="270" t="s">
        <v>1689</v>
      </c>
      <c r="C233" s="302"/>
      <c r="D233" s="302"/>
      <c r="E233" s="81" t="str">
        <f t="shared" si="3"/>
        <v/>
      </c>
    </row>
    <row r="234" ht="38.1" hidden="1" customHeight="1" spans="1:5">
      <c r="A234" s="272" t="s">
        <v>1690</v>
      </c>
      <c r="B234" s="270" t="s">
        <v>1691</v>
      </c>
      <c r="C234" s="302"/>
      <c r="D234" s="302"/>
      <c r="E234" s="81" t="str">
        <f t="shared" si="3"/>
        <v/>
      </c>
    </row>
    <row r="235" ht="38.1" hidden="1" customHeight="1" spans="1:5">
      <c r="A235" s="272" t="s">
        <v>1692</v>
      </c>
      <c r="B235" s="270" t="s">
        <v>1693</v>
      </c>
      <c r="C235" s="302"/>
      <c r="D235" s="302"/>
      <c r="E235" s="81" t="str">
        <f t="shared" si="3"/>
        <v/>
      </c>
    </row>
    <row r="236" s="256" customFormat="1" ht="38.1" hidden="1" customHeight="1" spans="1:5">
      <c r="A236" s="272" t="s">
        <v>1694</v>
      </c>
      <c r="B236" s="270" t="s">
        <v>1695</v>
      </c>
      <c r="C236" s="302"/>
      <c r="D236" s="302"/>
      <c r="E236" s="81" t="str">
        <f t="shared" si="3"/>
        <v/>
      </c>
    </row>
    <row r="237" ht="38.1" customHeight="1" spans="1:5">
      <c r="A237" s="272" t="s">
        <v>1696</v>
      </c>
      <c r="B237" s="270" t="s">
        <v>1697</v>
      </c>
      <c r="C237" s="302">
        <v>122</v>
      </c>
      <c r="D237" s="302"/>
      <c r="E237" s="81">
        <f t="shared" si="3"/>
        <v>-1</v>
      </c>
    </row>
    <row r="238" ht="38.1" hidden="1" customHeight="1" spans="1:5">
      <c r="A238" s="272" t="s">
        <v>1698</v>
      </c>
      <c r="B238" s="270" t="s">
        <v>1699</v>
      </c>
      <c r="C238" s="302"/>
      <c r="D238" s="302">
        <v>150</v>
      </c>
      <c r="E238" s="81" t="str">
        <f t="shared" si="3"/>
        <v/>
      </c>
    </row>
    <row r="239" ht="38.1" hidden="1" customHeight="1" spans="1:5">
      <c r="A239" s="274" t="s">
        <v>1700</v>
      </c>
      <c r="B239" s="268" t="s">
        <v>1701</v>
      </c>
      <c r="C239" s="269"/>
      <c r="D239" s="269"/>
      <c r="E239" s="81" t="str">
        <f t="shared" si="3"/>
        <v/>
      </c>
    </row>
    <row r="240" ht="38.1" hidden="1" customHeight="1" spans="1:5">
      <c r="A240" s="275" t="s">
        <v>1702</v>
      </c>
      <c r="B240" s="270" t="s">
        <v>1703</v>
      </c>
      <c r="C240" s="302"/>
      <c r="D240" s="302"/>
      <c r="E240" s="81" t="str">
        <f t="shared" si="3"/>
        <v/>
      </c>
    </row>
    <row r="241" ht="38.1" hidden="1" customHeight="1" spans="1:5">
      <c r="A241" s="275" t="s">
        <v>1704</v>
      </c>
      <c r="B241" s="270" t="s">
        <v>1705</v>
      </c>
      <c r="C241" s="302"/>
      <c r="D241" s="302"/>
      <c r="E241" s="81" t="str">
        <f t="shared" si="3"/>
        <v/>
      </c>
    </row>
    <row r="242" ht="38.1" hidden="1" customHeight="1" spans="1:5">
      <c r="A242" s="275" t="s">
        <v>1706</v>
      </c>
      <c r="B242" s="270" t="s">
        <v>1707</v>
      </c>
      <c r="C242" s="302"/>
      <c r="D242" s="302"/>
      <c r="E242" s="81" t="str">
        <f t="shared" si="3"/>
        <v/>
      </c>
    </row>
    <row r="243" ht="38.1" hidden="1" customHeight="1" spans="1:5">
      <c r="A243" s="275" t="s">
        <v>1708</v>
      </c>
      <c r="B243" s="270" t="s">
        <v>1709</v>
      </c>
      <c r="C243" s="302"/>
      <c r="D243" s="302"/>
      <c r="E243" s="81" t="str">
        <f t="shared" si="3"/>
        <v/>
      </c>
    </row>
    <row r="244" ht="38.1" hidden="1" customHeight="1" spans="1:5">
      <c r="A244" s="275" t="s">
        <v>1710</v>
      </c>
      <c r="B244" s="270" t="s">
        <v>1711</v>
      </c>
      <c r="C244" s="302"/>
      <c r="D244" s="302"/>
      <c r="E244" s="81" t="str">
        <f t="shared" si="3"/>
        <v/>
      </c>
    </row>
    <row r="245" ht="38.1" hidden="1" customHeight="1" spans="1:5">
      <c r="A245" s="275" t="s">
        <v>1712</v>
      </c>
      <c r="B245" s="270" t="s">
        <v>1713</v>
      </c>
      <c r="C245" s="302"/>
      <c r="D245" s="302"/>
      <c r="E245" s="81" t="str">
        <f t="shared" si="3"/>
        <v/>
      </c>
    </row>
    <row r="246" ht="38.1" hidden="1" customHeight="1" spans="1:5">
      <c r="A246" s="275" t="s">
        <v>1714</v>
      </c>
      <c r="B246" s="270" t="s">
        <v>1715</v>
      </c>
      <c r="C246" s="302"/>
      <c r="D246" s="302"/>
      <c r="E246" s="81" t="str">
        <f t="shared" si="3"/>
        <v/>
      </c>
    </row>
    <row r="247" ht="38.1" hidden="1" customHeight="1" spans="1:5">
      <c r="A247" s="275" t="s">
        <v>1716</v>
      </c>
      <c r="B247" s="270" t="s">
        <v>1717</v>
      </c>
      <c r="C247" s="302"/>
      <c r="D247" s="302"/>
      <c r="E247" s="81" t="str">
        <f t="shared" si="3"/>
        <v/>
      </c>
    </row>
    <row r="248" ht="38.1" hidden="1" customHeight="1" spans="1:5">
      <c r="A248" s="275" t="s">
        <v>1718</v>
      </c>
      <c r="B248" s="270" t="s">
        <v>1719</v>
      </c>
      <c r="C248" s="302"/>
      <c r="D248" s="302"/>
      <c r="E248" s="81" t="str">
        <f t="shared" si="3"/>
        <v/>
      </c>
    </row>
    <row r="249" ht="38.1" hidden="1" customHeight="1" spans="1:5">
      <c r="A249" s="275" t="s">
        <v>1720</v>
      </c>
      <c r="B249" s="270" t="s">
        <v>1721</v>
      </c>
      <c r="C249" s="302"/>
      <c r="D249" s="302"/>
      <c r="E249" s="81" t="str">
        <f t="shared" si="3"/>
        <v/>
      </c>
    </row>
    <row r="250" ht="38.1" hidden="1" customHeight="1" spans="1:5">
      <c r="A250" s="275" t="s">
        <v>1722</v>
      </c>
      <c r="B250" s="270" t="s">
        <v>1723</v>
      </c>
      <c r="C250" s="302"/>
      <c r="D250" s="302"/>
      <c r="E250" s="81" t="str">
        <f t="shared" si="3"/>
        <v/>
      </c>
    </row>
    <row r="251" ht="38.1" hidden="1" customHeight="1" spans="1:5">
      <c r="A251" s="275" t="s">
        <v>1724</v>
      </c>
      <c r="B251" s="270" t="s">
        <v>1725</v>
      </c>
      <c r="C251" s="302"/>
      <c r="D251" s="302"/>
      <c r="E251" s="81" t="str">
        <f t="shared" si="3"/>
        <v/>
      </c>
    </row>
    <row r="252" ht="38.1" hidden="1" customHeight="1" spans="1:5">
      <c r="A252" s="275" t="s">
        <v>1726</v>
      </c>
      <c r="B252" s="270" t="s">
        <v>1727</v>
      </c>
      <c r="C252" s="302"/>
      <c r="D252" s="302"/>
      <c r="E252" s="81" t="str">
        <f t="shared" si="3"/>
        <v/>
      </c>
    </row>
    <row r="253" ht="38.1" hidden="1" customHeight="1" spans="1:5">
      <c r="A253" s="275" t="s">
        <v>1728</v>
      </c>
      <c r="B253" s="270" t="s">
        <v>1729</v>
      </c>
      <c r="C253" s="302"/>
      <c r="D253" s="302"/>
      <c r="E253" s="81" t="str">
        <f t="shared" si="3"/>
        <v/>
      </c>
    </row>
    <row r="254" ht="38.1" hidden="1" customHeight="1" spans="1:5">
      <c r="A254" s="275" t="s">
        <v>1730</v>
      </c>
      <c r="B254" s="270" t="s">
        <v>1731</v>
      </c>
      <c r="C254" s="302"/>
      <c r="D254" s="302"/>
      <c r="E254" s="81" t="str">
        <f t="shared" si="3"/>
        <v/>
      </c>
    </row>
    <row r="255" ht="38.1" hidden="1" customHeight="1" spans="1:5">
      <c r="A255" s="275" t="s">
        <v>1732</v>
      </c>
      <c r="B255" s="270" t="s">
        <v>1733</v>
      </c>
      <c r="C255" s="302"/>
      <c r="D255" s="302"/>
      <c r="E255" s="81" t="str">
        <f t="shared" si="3"/>
        <v/>
      </c>
    </row>
    <row r="256" ht="38.1" hidden="1" customHeight="1" spans="1:5">
      <c r="A256" s="275" t="s">
        <v>1734</v>
      </c>
      <c r="B256" s="270" t="s">
        <v>1735</v>
      </c>
      <c r="C256" s="302"/>
      <c r="D256" s="302"/>
      <c r="E256" s="81" t="str">
        <f t="shared" si="3"/>
        <v/>
      </c>
    </row>
    <row r="257" ht="38.1" hidden="1" customHeight="1" spans="1:5">
      <c r="A257" s="275" t="s">
        <v>1736</v>
      </c>
      <c r="B257" s="270" t="s">
        <v>1737</v>
      </c>
      <c r="C257" s="302"/>
      <c r="D257" s="302"/>
      <c r="E257" s="81" t="str">
        <f t="shared" si="3"/>
        <v/>
      </c>
    </row>
    <row r="258" ht="38.1" hidden="1" customHeight="1" spans="1:5">
      <c r="A258" s="275" t="s">
        <v>1738</v>
      </c>
      <c r="B258" s="270" t="s">
        <v>1739</v>
      </c>
      <c r="C258" s="302"/>
      <c r="D258" s="302"/>
      <c r="E258" s="81" t="str">
        <f t="shared" si="3"/>
        <v/>
      </c>
    </row>
    <row r="259" ht="38.1" hidden="1" customHeight="1" spans="1:5">
      <c r="A259" s="275" t="s">
        <v>1740</v>
      </c>
      <c r="B259" s="270" t="s">
        <v>1741</v>
      </c>
      <c r="C259" s="302"/>
      <c r="D259" s="302"/>
      <c r="E259" s="81" t="str">
        <f t="shared" si="3"/>
        <v/>
      </c>
    </row>
    <row r="260" ht="38.1" hidden="1" customHeight="1" spans="1:5">
      <c r="A260" s="273"/>
      <c r="B260" s="268"/>
      <c r="C260" s="318"/>
      <c r="D260" s="318"/>
      <c r="E260" s="81" t="str">
        <f t="shared" si="3"/>
        <v/>
      </c>
    </row>
    <row r="261" ht="38.1" hidden="1" customHeight="1" spans="1:5">
      <c r="A261" s="305"/>
      <c r="B261" s="279" t="s">
        <v>1742</v>
      </c>
      <c r="C261" s="269"/>
      <c r="D261" s="269"/>
      <c r="E261" s="81" t="str">
        <f t="shared" ref="E261:E269" si="4">IF(C261&gt;0,D261/C261-1,IF(C261&lt;0,-(D261/C261-1),""))</f>
        <v/>
      </c>
    </row>
    <row r="262" ht="38.1" customHeight="1" spans="1:5">
      <c r="A262" s="319" t="s">
        <v>1743</v>
      </c>
      <c r="B262" s="281" t="s">
        <v>121</v>
      </c>
      <c r="C262" s="320">
        <v>10135</v>
      </c>
      <c r="D262" s="320">
        <v>43196</v>
      </c>
      <c r="E262" s="81">
        <f t="shared" si="4"/>
        <v>3.262</v>
      </c>
    </row>
    <row r="263" ht="38.1" hidden="1" customHeight="1" spans="1:5">
      <c r="A263" s="319" t="s">
        <v>1744</v>
      </c>
      <c r="B263" s="321" t="s">
        <v>1745</v>
      </c>
      <c r="C263" s="320"/>
      <c r="D263" s="320"/>
      <c r="E263" s="81" t="str">
        <f t="shared" si="4"/>
        <v/>
      </c>
    </row>
    <row r="264" ht="38.1" customHeight="1" spans="1:5">
      <c r="A264" s="322" t="s">
        <v>1746</v>
      </c>
      <c r="B264" s="285" t="s">
        <v>1747</v>
      </c>
      <c r="C264" s="323">
        <v>8169</v>
      </c>
      <c r="D264" s="324">
        <v>5720</v>
      </c>
      <c r="E264" s="81">
        <f t="shared" si="4"/>
        <v>-0.3</v>
      </c>
    </row>
    <row r="265" ht="38.1" hidden="1" customHeight="1" spans="1:5">
      <c r="A265" s="322" t="s">
        <v>1748</v>
      </c>
      <c r="B265" s="285" t="s">
        <v>1749</v>
      </c>
      <c r="C265" s="323"/>
      <c r="D265" s="324"/>
      <c r="E265" s="81" t="str">
        <f t="shared" si="4"/>
        <v/>
      </c>
    </row>
    <row r="266" ht="38.1" hidden="1" customHeight="1" spans="1:5">
      <c r="A266" s="325" t="s">
        <v>1750</v>
      </c>
      <c r="B266" s="282" t="s">
        <v>1751</v>
      </c>
      <c r="C266" s="326"/>
      <c r="D266" s="327">
        <v>37476</v>
      </c>
      <c r="E266" s="81" t="str">
        <f t="shared" si="4"/>
        <v/>
      </c>
    </row>
    <row r="267" ht="38.1" customHeight="1" spans="1:5">
      <c r="A267" s="325" t="s">
        <v>1752</v>
      </c>
      <c r="B267" s="282" t="s">
        <v>1753</v>
      </c>
      <c r="C267" s="326">
        <v>1966</v>
      </c>
      <c r="D267" s="327"/>
      <c r="E267" s="81">
        <f t="shared" si="4"/>
        <v>-1</v>
      </c>
    </row>
    <row r="268" ht="38.1" customHeight="1" spans="1:5">
      <c r="A268" s="325" t="s">
        <v>1754</v>
      </c>
      <c r="B268" s="287" t="s">
        <v>1755</v>
      </c>
      <c r="C268" s="320">
        <v>2588</v>
      </c>
      <c r="D268" s="328">
        <v>3170</v>
      </c>
      <c r="E268" s="81">
        <f t="shared" si="4"/>
        <v>0.225</v>
      </c>
    </row>
    <row r="269" ht="38.1" customHeight="1" spans="1:5">
      <c r="A269" s="329"/>
      <c r="B269" s="290" t="s">
        <v>128</v>
      </c>
      <c r="C269" s="320">
        <v>266456</v>
      </c>
      <c r="D269" s="328">
        <v>171366</v>
      </c>
      <c r="E269" s="81">
        <f t="shared" si="4"/>
        <v>-0.357</v>
      </c>
    </row>
    <row r="270" spans="3:3">
      <c r="C270" s="330"/>
    </row>
    <row r="272" spans="3:3">
      <c r="C272" s="330"/>
    </row>
    <row r="274" spans="3:3">
      <c r="C274" s="330"/>
    </row>
    <row r="275" spans="3:3">
      <c r="C275" s="330"/>
    </row>
    <row r="277" spans="3:3">
      <c r="C277" s="330"/>
    </row>
    <row r="278" spans="3:3">
      <c r="C278" s="330"/>
    </row>
    <row r="279" spans="3:3">
      <c r="C279" s="330"/>
    </row>
    <row r="280" spans="3:3">
      <c r="C280" s="330"/>
    </row>
    <row r="282" spans="3:3">
      <c r="C282" s="330"/>
    </row>
  </sheetData>
  <autoFilter ref="A3:E269">
    <filterColumn colId="4">
      <filters>
        <filter val="16.2%"/>
        <filter val="28.6%"/>
        <filter val="-54.2%"/>
        <filter val="-77.2%"/>
        <filter val="308.6%"/>
        <filter val="326.2%"/>
        <filter val="81.3%"/>
        <filter val="-100.0%"/>
        <filter val="-35.7%"/>
        <filter val="-75.3%"/>
        <filter val="109.3%"/>
        <filter val="166.7%"/>
        <filter val="1566.0%"/>
        <filter val="22.0%"/>
        <filter val="-30.0%"/>
        <filter val="-54.4%"/>
        <filter val="145.8%"/>
        <filter val="199.4%"/>
        <filter val="22.5%"/>
        <filter val="24.5%"/>
        <filter val="99.1%"/>
        <filter val="-14.1%"/>
        <filter val="-29.1%"/>
        <filter val="-58.1%"/>
        <filter val="-58.9%"/>
        <filter val="188.9%"/>
        <filter val="200.1%"/>
        <filter val="327.9%"/>
        <filter val="548.1%"/>
      </filters>
    </filterColumn>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F0"/>
  </sheetPr>
  <dimension ref="A1:E37"/>
  <sheetViews>
    <sheetView showGridLines="0" showZeros="0" zoomScale="115" zoomScaleNormal="115" workbookViewId="0">
      <pane ySplit="3" topLeftCell="A4" activePane="bottomLeft" state="frozen"/>
      <selection/>
      <selection pane="bottomLeft" activeCell="D8" sqref="D8"/>
    </sheetView>
  </sheetViews>
  <sheetFormatPr defaultColWidth="9" defaultRowHeight="14.25" outlineLevelCol="4"/>
  <cols>
    <col min="1" max="1" width="15" style="147" customWidth="1"/>
    <col min="2" max="2" width="50.75" style="147" customWidth="1"/>
    <col min="3" max="4" width="20.625" style="147" customWidth="1"/>
    <col min="5" max="5" width="20.625" style="294" customWidth="1"/>
    <col min="6" max="16384" width="9" style="147"/>
  </cols>
  <sheetData>
    <row r="1" ht="45" customHeight="1" spans="1:5">
      <c r="A1" s="149"/>
      <c r="B1" s="295" t="s">
        <v>1756</v>
      </c>
      <c r="C1" s="295"/>
      <c r="D1" s="295"/>
      <c r="E1" s="295"/>
    </row>
    <row r="2" s="292" customFormat="1" ht="20.1" customHeight="1" spans="1:5">
      <c r="A2" s="296"/>
      <c r="B2" s="297"/>
      <c r="C2" s="298"/>
      <c r="D2" s="297"/>
      <c r="E2" s="299" t="s">
        <v>2</v>
      </c>
    </row>
    <row r="3" s="293" customFormat="1" ht="45" customHeight="1" spans="1:5">
      <c r="A3" s="300" t="s">
        <v>3</v>
      </c>
      <c r="B3" s="301" t="s">
        <v>4</v>
      </c>
      <c r="C3" s="247" t="s">
        <v>130</v>
      </c>
      <c r="D3" s="247" t="s">
        <v>6</v>
      </c>
      <c r="E3" s="247" t="s">
        <v>131</v>
      </c>
    </row>
    <row r="4" s="293" customFormat="1" ht="36" customHeight="1" spans="1:5">
      <c r="A4" s="272" t="s">
        <v>1237</v>
      </c>
      <c r="B4" s="268" t="s">
        <v>1238</v>
      </c>
      <c r="C4" s="269"/>
      <c r="D4" s="269"/>
      <c r="E4" s="81" t="str">
        <f>IF(C4&gt;0,D4/C4-1,IF(C4&lt;0,-(D4/C4-1),""))</f>
        <v/>
      </c>
    </row>
    <row r="5" ht="36" customHeight="1" spans="1:5">
      <c r="A5" s="272" t="s">
        <v>1239</v>
      </c>
      <c r="B5" s="268" t="s">
        <v>1240</v>
      </c>
      <c r="C5" s="269"/>
      <c r="D5" s="269"/>
      <c r="E5" s="81" t="str">
        <f t="shared" ref="E5:E37" si="0">IF(C5&gt;0,D5/C5-1,IF(C5&lt;0,-(D5/C5-1),""))</f>
        <v/>
      </c>
    </row>
    <row r="6" ht="36" customHeight="1" spans="1:5">
      <c r="A6" s="272" t="s">
        <v>1241</v>
      </c>
      <c r="B6" s="268" t="s">
        <v>1242</v>
      </c>
      <c r="C6" s="269"/>
      <c r="D6" s="269"/>
      <c r="E6" s="81" t="str">
        <f t="shared" si="0"/>
        <v/>
      </c>
    </row>
    <row r="7" ht="36" customHeight="1" spans="1:5">
      <c r="A7" s="272" t="s">
        <v>1243</v>
      </c>
      <c r="B7" s="268" t="s">
        <v>1244</v>
      </c>
      <c r="C7" s="269"/>
      <c r="D7" s="269"/>
      <c r="E7" s="81" t="str">
        <f t="shared" si="0"/>
        <v/>
      </c>
    </row>
    <row r="8" ht="36" customHeight="1" spans="1:5">
      <c r="A8" s="272" t="s">
        <v>1245</v>
      </c>
      <c r="B8" s="268" t="s">
        <v>1246</v>
      </c>
      <c r="C8" s="269"/>
      <c r="D8" s="269"/>
      <c r="E8" s="81" t="str">
        <f t="shared" si="0"/>
        <v/>
      </c>
    </row>
    <row r="9" ht="36" customHeight="1" spans="1:5">
      <c r="A9" s="272" t="s">
        <v>1247</v>
      </c>
      <c r="B9" s="268" t="s">
        <v>1248</v>
      </c>
      <c r="C9" s="269"/>
      <c r="D9" s="269"/>
      <c r="E9" s="81" t="str">
        <f t="shared" si="0"/>
        <v/>
      </c>
    </row>
    <row r="10" ht="36" customHeight="1" spans="1:5">
      <c r="A10" s="272" t="s">
        <v>1249</v>
      </c>
      <c r="B10" s="268" t="s">
        <v>1250</v>
      </c>
      <c r="C10" s="269">
        <v>157677</v>
      </c>
      <c r="D10" s="269">
        <v>115200</v>
      </c>
      <c r="E10" s="81">
        <f t="shared" si="0"/>
        <v>-0.269</v>
      </c>
    </row>
    <row r="11" ht="36" customHeight="1" spans="1:5">
      <c r="A11" s="272" t="s">
        <v>1251</v>
      </c>
      <c r="B11" s="270" t="s">
        <v>1252</v>
      </c>
      <c r="C11" s="302">
        <v>111177</v>
      </c>
      <c r="D11" s="302">
        <v>83000</v>
      </c>
      <c r="E11" s="81">
        <f t="shared" si="0"/>
        <v>-0.253</v>
      </c>
    </row>
    <row r="12" ht="36" customHeight="1" spans="1:5">
      <c r="A12" s="272" t="s">
        <v>1253</v>
      </c>
      <c r="B12" s="270" t="s">
        <v>1254</v>
      </c>
      <c r="C12" s="302"/>
      <c r="D12" s="302">
        <v>2000</v>
      </c>
      <c r="E12" s="81" t="str">
        <f t="shared" si="0"/>
        <v/>
      </c>
    </row>
    <row r="13" ht="36" customHeight="1" spans="1:5">
      <c r="A13" s="272" t="s">
        <v>1255</v>
      </c>
      <c r="B13" s="270" t="s">
        <v>1256</v>
      </c>
      <c r="C13" s="302">
        <v>0</v>
      </c>
      <c r="D13" s="302">
        <v>5000</v>
      </c>
      <c r="E13" s="81" t="str">
        <f t="shared" si="0"/>
        <v/>
      </c>
    </row>
    <row r="14" ht="36" customHeight="1" spans="1:5">
      <c r="A14" s="272" t="s">
        <v>1257</v>
      </c>
      <c r="B14" s="270" t="s">
        <v>1258</v>
      </c>
      <c r="C14" s="302">
        <v>0</v>
      </c>
      <c r="D14" s="302"/>
      <c r="E14" s="81" t="str">
        <f t="shared" si="0"/>
        <v/>
      </c>
    </row>
    <row r="15" ht="36" customHeight="1" spans="1:5">
      <c r="A15" s="272" t="s">
        <v>1259</v>
      </c>
      <c r="B15" s="270" t="s">
        <v>1260</v>
      </c>
      <c r="C15" s="302">
        <v>46500</v>
      </c>
      <c r="D15" s="302">
        <v>25200</v>
      </c>
      <c r="E15" s="81">
        <f t="shared" si="0"/>
        <v>-0.458</v>
      </c>
    </row>
    <row r="16" ht="36" customHeight="1" spans="1:5">
      <c r="A16" s="303" t="s">
        <v>1261</v>
      </c>
      <c r="B16" s="304" t="s">
        <v>1262</v>
      </c>
      <c r="C16" s="269"/>
      <c r="D16" s="269"/>
      <c r="E16" s="81" t="str">
        <f t="shared" si="0"/>
        <v/>
      </c>
    </row>
    <row r="17" ht="36" customHeight="1" spans="1:5">
      <c r="A17" s="303" t="s">
        <v>1263</v>
      </c>
      <c r="B17" s="304" t="s">
        <v>1264</v>
      </c>
      <c r="C17" s="269"/>
      <c r="D17" s="269"/>
      <c r="E17" s="81" t="str">
        <f t="shared" si="0"/>
        <v/>
      </c>
    </row>
    <row r="18" ht="36" customHeight="1" spans="1:5">
      <c r="A18" s="303" t="s">
        <v>1265</v>
      </c>
      <c r="B18" s="187" t="s">
        <v>1266</v>
      </c>
      <c r="C18" s="302"/>
      <c r="D18" s="302"/>
      <c r="E18" s="81" t="str">
        <f t="shared" si="0"/>
        <v/>
      </c>
    </row>
    <row r="19" ht="36" customHeight="1" spans="1:5">
      <c r="A19" s="303" t="s">
        <v>1267</v>
      </c>
      <c r="B19" s="187" t="s">
        <v>1268</v>
      </c>
      <c r="C19" s="302"/>
      <c r="D19" s="302"/>
      <c r="E19" s="81" t="str">
        <f t="shared" si="0"/>
        <v/>
      </c>
    </row>
    <row r="20" ht="36" customHeight="1" spans="1:5">
      <c r="A20" s="303" t="s">
        <v>1269</v>
      </c>
      <c r="B20" s="304" t="s">
        <v>1270</v>
      </c>
      <c r="C20" s="269"/>
      <c r="D20" s="269">
        <v>500</v>
      </c>
      <c r="E20" s="81" t="str">
        <f t="shared" si="0"/>
        <v/>
      </c>
    </row>
    <row r="21" ht="36" customHeight="1" spans="1:5">
      <c r="A21" s="303" t="s">
        <v>1271</v>
      </c>
      <c r="B21" s="304" t="s">
        <v>1272</v>
      </c>
      <c r="C21" s="269"/>
      <c r="D21" s="269"/>
      <c r="E21" s="81" t="str">
        <f t="shared" si="0"/>
        <v/>
      </c>
    </row>
    <row r="22" ht="36" customHeight="1" spans="1:5">
      <c r="A22" s="303" t="s">
        <v>1273</v>
      </c>
      <c r="B22" s="304" t="s">
        <v>1274</v>
      </c>
      <c r="C22" s="269"/>
      <c r="D22" s="269"/>
      <c r="E22" s="81" t="str">
        <f t="shared" si="0"/>
        <v/>
      </c>
    </row>
    <row r="23" ht="36" customHeight="1" spans="1:5">
      <c r="A23" s="272" t="s">
        <v>1275</v>
      </c>
      <c r="B23" s="268" t="s">
        <v>1276</v>
      </c>
      <c r="C23" s="269"/>
      <c r="D23" s="269"/>
      <c r="E23" s="81" t="str">
        <f t="shared" si="0"/>
        <v/>
      </c>
    </row>
    <row r="24" ht="36" customHeight="1" spans="1:5">
      <c r="A24" s="272" t="s">
        <v>1277</v>
      </c>
      <c r="B24" s="268" t="s">
        <v>1278</v>
      </c>
      <c r="C24" s="269"/>
      <c r="D24" s="269">
        <v>300</v>
      </c>
      <c r="E24" s="81" t="str">
        <f t="shared" si="0"/>
        <v/>
      </c>
    </row>
    <row r="25" ht="36" customHeight="1" spans="1:5">
      <c r="A25" s="272" t="s">
        <v>1279</v>
      </c>
      <c r="B25" s="268" t="s">
        <v>1280</v>
      </c>
      <c r="C25" s="269"/>
      <c r="D25" s="269"/>
      <c r="E25" s="81" t="str">
        <f t="shared" si="0"/>
        <v/>
      </c>
    </row>
    <row r="26" ht="36" customHeight="1" spans="1:5">
      <c r="A26" s="272" t="s">
        <v>1281</v>
      </c>
      <c r="B26" s="268" t="s">
        <v>1282</v>
      </c>
      <c r="C26" s="269"/>
      <c r="D26" s="269"/>
      <c r="E26" s="81" t="str">
        <f t="shared" si="0"/>
        <v/>
      </c>
    </row>
    <row r="27" ht="36" customHeight="1" spans="1:5">
      <c r="A27" s="272" t="s">
        <v>1283</v>
      </c>
      <c r="B27" s="268" t="s">
        <v>1284</v>
      </c>
      <c r="C27" s="269"/>
      <c r="D27" s="269"/>
      <c r="E27" s="81" t="str">
        <f t="shared" si="0"/>
        <v/>
      </c>
    </row>
    <row r="28" ht="36" customHeight="1" spans="1:5">
      <c r="A28" s="272"/>
      <c r="B28" s="270"/>
      <c r="C28" s="302"/>
      <c r="D28" s="302"/>
      <c r="E28" s="81" t="str">
        <f t="shared" si="0"/>
        <v/>
      </c>
    </row>
    <row r="29" ht="36" customHeight="1" spans="1:5">
      <c r="A29" s="305"/>
      <c r="B29" s="279" t="s">
        <v>1757</v>
      </c>
      <c r="C29" s="269">
        <v>157677</v>
      </c>
      <c r="D29" s="269">
        <v>116000</v>
      </c>
      <c r="E29" s="81">
        <f t="shared" si="0"/>
        <v>-0.264</v>
      </c>
    </row>
    <row r="30" ht="36" customHeight="1" spans="1:5">
      <c r="A30" s="306">
        <v>105</v>
      </c>
      <c r="B30" s="307" t="s">
        <v>1286</v>
      </c>
      <c r="C30" s="87">
        <v>70658</v>
      </c>
      <c r="D30" s="87">
        <v>50900</v>
      </c>
      <c r="E30" s="81">
        <f t="shared" si="0"/>
        <v>-0.28</v>
      </c>
    </row>
    <row r="31" ht="36" customHeight="1" spans="1:5">
      <c r="A31" s="306">
        <v>110</v>
      </c>
      <c r="B31" s="307" t="s">
        <v>60</v>
      </c>
      <c r="C31" s="87">
        <v>2843</v>
      </c>
      <c r="D31" s="87">
        <v>4466</v>
      </c>
      <c r="E31" s="81">
        <f t="shared" si="0"/>
        <v>0.571</v>
      </c>
    </row>
    <row r="32" ht="36" customHeight="1" spans="1:5">
      <c r="A32" s="308">
        <v>11004</v>
      </c>
      <c r="B32" s="309" t="s">
        <v>1758</v>
      </c>
      <c r="C32" s="88">
        <v>2460</v>
      </c>
      <c r="D32" s="88">
        <v>2500</v>
      </c>
      <c r="E32" s="81">
        <f t="shared" si="0"/>
        <v>0.016</v>
      </c>
    </row>
    <row r="33" ht="36" customHeight="1" spans="1:5">
      <c r="A33" s="308">
        <v>1100401</v>
      </c>
      <c r="B33" s="309" t="s">
        <v>1288</v>
      </c>
      <c r="C33" s="88">
        <v>2460</v>
      </c>
      <c r="D33" s="88">
        <v>2500</v>
      </c>
      <c r="E33" s="81">
        <f t="shared" si="0"/>
        <v>0.016</v>
      </c>
    </row>
    <row r="34" ht="36" customHeight="1" spans="1:5">
      <c r="A34" s="308">
        <v>1100402</v>
      </c>
      <c r="B34" s="309" t="s">
        <v>1759</v>
      </c>
      <c r="C34" s="107"/>
      <c r="D34" s="88"/>
      <c r="E34" s="81" t="str">
        <f t="shared" si="0"/>
        <v/>
      </c>
    </row>
    <row r="35" ht="36" customHeight="1" spans="1:5">
      <c r="A35" s="308">
        <v>11008</v>
      </c>
      <c r="B35" s="309" t="s">
        <v>63</v>
      </c>
      <c r="C35" s="88">
        <v>383</v>
      </c>
      <c r="D35" s="310">
        <v>1966</v>
      </c>
      <c r="E35" s="81">
        <f t="shared" si="0"/>
        <v>4.133</v>
      </c>
    </row>
    <row r="36" ht="36" customHeight="1" spans="1:5">
      <c r="A36" s="311">
        <v>11009</v>
      </c>
      <c r="B36" s="312" t="s">
        <v>64</v>
      </c>
      <c r="C36" s="313"/>
      <c r="D36" s="313"/>
      <c r="E36" s="81" t="str">
        <f t="shared" si="0"/>
        <v/>
      </c>
    </row>
    <row r="37" ht="36" customHeight="1" spans="1:5">
      <c r="A37" s="314"/>
      <c r="B37" s="315" t="s">
        <v>67</v>
      </c>
      <c r="C37" s="87">
        <v>231178</v>
      </c>
      <c r="D37" s="87">
        <v>171366</v>
      </c>
      <c r="E37" s="81">
        <f t="shared" si="0"/>
        <v>-0.259</v>
      </c>
    </row>
  </sheetData>
  <autoFilter ref="A3:E37">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C34 D31:D32">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00B0F0"/>
  </sheetPr>
  <dimension ref="A1:E274"/>
  <sheetViews>
    <sheetView showGridLines="0" showZeros="0" zoomScale="115" zoomScaleNormal="115" workbookViewId="0">
      <pane ySplit="3" topLeftCell="A4" activePane="bottomLeft" state="frozen"/>
      <selection/>
      <selection pane="bottomLeft" activeCell="C7" sqref="C7"/>
    </sheetView>
  </sheetViews>
  <sheetFormatPr defaultColWidth="9" defaultRowHeight="14.25" outlineLevelCol="4"/>
  <cols>
    <col min="1" max="1" width="13.5" style="256" customWidth="1"/>
    <col min="2" max="2" width="50.75" style="256" customWidth="1"/>
    <col min="3" max="4" width="20.625" style="257" customWidth="1"/>
    <col min="5" max="5" width="20.625" style="258" customWidth="1"/>
    <col min="6" max="16384" width="9" style="256"/>
  </cols>
  <sheetData>
    <row r="1" ht="45" customHeight="1" spans="1:5">
      <c r="A1" s="259"/>
      <c r="B1" s="260" t="s">
        <v>1760</v>
      </c>
      <c r="C1" s="260"/>
      <c r="D1" s="260"/>
      <c r="E1" s="260"/>
    </row>
    <row r="2" s="253" customFormat="1" ht="20.1" customHeight="1" spans="1:5">
      <c r="A2" s="261"/>
      <c r="B2" s="262"/>
      <c r="C2" s="262"/>
      <c r="D2" s="262"/>
      <c r="E2" s="263" t="s">
        <v>2</v>
      </c>
    </row>
    <row r="3" s="254" customFormat="1" ht="45" customHeight="1" spans="1:5">
      <c r="A3" s="264" t="s">
        <v>3</v>
      </c>
      <c r="B3" s="265" t="s">
        <v>4</v>
      </c>
      <c r="C3" s="266" t="s">
        <v>130</v>
      </c>
      <c r="D3" s="266" t="s">
        <v>6</v>
      </c>
      <c r="E3" s="266" t="s">
        <v>131</v>
      </c>
    </row>
    <row r="4" ht="36" customHeight="1" spans="1:5">
      <c r="A4" s="267">
        <v>207</v>
      </c>
      <c r="B4" s="268" t="s">
        <v>1291</v>
      </c>
      <c r="C4" s="269">
        <v>20</v>
      </c>
      <c r="D4" s="269">
        <v>0</v>
      </c>
      <c r="E4" s="81">
        <f>IF(C4&gt;0,D4/C4-1,IF(C4&lt;0,-(D4/C4-1),""))</f>
        <v>-1</v>
      </c>
    </row>
    <row r="5" ht="36" customHeight="1" spans="1:5">
      <c r="A5" s="267">
        <v>20707</v>
      </c>
      <c r="B5" s="270" t="s">
        <v>1293</v>
      </c>
      <c r="C5" s="269">
        <v>0</v>
      </c>
      <c r="D5" s="269">
        <v>0</v>
      </c>
      <c r="E5" s="81" t="str">
        <f t="shared" ref="E5:E68" si="0">IF(C5&gt;0,D5/C5-1,IF(C5&lt;0,-(D5/C5-1),""))</f>
        <v/>
      </c>
    </row>
    <row r="6" ht="36" customHeight="1" spans="1:5">
      <c r="A6" s="271">
        <v>2070701</v>
      </c>
      <c r="B6" s="270" t="s">
        <v>1295</v>
      </c>
      <c r="C6" s="269">
        <v>0</v>
      </c>
      <c r="D6" s="269"/>
      <c r="E6" s="81" t="str">
        <f t="shared" si="0"/>
        <v/>
      </c>
    </row>
    <row r="7" ht="36" customHeight="1" spans="1:5">
      <c r="A7" s="271">
        <v>2070702</v>
      </c>
      <c r="B7" s="270" t="s">
        <v>1297</v>
      </c>
      <c r="C7" s="269"/>
      <c r="D7" s="269"/>
      <c r="E7" s="81" t="str">
        <f t="shared" si="0"/>
        <v/>
      </c>
    </row>
    <row r="8" ht="36" customHeight="1" spans="1:5">
      <c r="A8" s="271">
        <v>2070703</v>
      </c>
      <c r="B8" s="270" t="s">
        <v>1299</v>
      </c>
      <c r="C8" s="269"/>
      <c r="D8" s="269"/>
      <c r="E8" s="81" t="str">
        <f t="shared" si="0"/>
        <v/>
      </c>
    </row>
    <row r="9" ht="36" customHeight="1" spans="1:5">
      <c r="A9" s="271">
        <v>2070704</v>
      </c>
      <c r="B9" s="270" t="s">
        <v>1301</v>
      </c>
      <c r="C9" s="269"/>
      <c r="D9" s="269"/>
      <c r="E9" s="81" t="str">
        <f t="shared" si="0"/>
        <v/>
      </c>
    </row>
    <row r="10" ht="36" customHeight="1" spans="1:5">
      <c r="A10" s="271">
        <v>2070799</v>
      </c>
      <c r="B10" s="270" t="s">
        <v>1303</v>
      </c>
      <c r="C10" s="269">
        <v>0</v>
      </c>
      <c r="D10" s="269"/>
      <c r="E10" s="81" t="str">
        <f t="shared" si="0"/>
        <v/>
      </c>
    </row>
    <row r="11" ht="36" customHeight="1" spans="1:5">
      <c r="A11" s="267">
        <v>20709</v>
      </c>
      <c r="B11" s="268" t="s">
        <v>1305</v>
      </c>
      <c r="C11" s="269">
        <v>20</v>
      </c>
      <c r="D11" s="269">
        <v>0</v>
      </c>
      <c r="E11" s="81">
        <f t="shared" si="0"/>
        <v>-1</v>
      </c>
    </row>
    <row r="12" ht="36" customHeight="1" spans="1:5">
      <c r="A12" s="271">
        <v>2070901</v>
      </c>
      <c r="B12" s="270" t="s">
        <v>1307</v>
      </c>
      <c r="C12" s="269"/>
      <c r="D12" s="269"/>
      <c r="E12" s="81" t="str">
        <f t="shared" si="0"/>
        <v/>
      </c>
    </row>
    <row r="13" ht="36" customHeight="1" spans="1:5">
      <c r="A13" s="271">
        <v>2070902</v>
      </c>
      <c r="B13" s="270" t="s">
        <v>1309</v>
      </c>
      <c r="C13" s="269"/>
      <c r="D13" s="269"/>
      <c r="E13" s="81" t="str">
        <f t="shared" si="0"/>
        <v/>
      </c>
    </row>
    <row r="14" ht="36" customHeight="1" spans="1:5">
      <c r="A14" s="271">
        <v>2070903</v>
      </c>
      <c r="B14" s="270" t="s">
        <v>1311</v>
      </c>
      <c r="C14" s="269"/>
      <c r="D14" s="269"/>
      <c r="E14" s="81" t="str">
        <f t="shared" si="0"/>
        <v/>
      </c>
    </row>
    <row r="15" ht="36" customHeight="1" spans="1:5">
      <c r="A15" s="271">
        <v>2070904</v>
      </c>
      <c r="B15" s="270" t="s">
        <v>1313</v>
      </c>
      <c r="C15" s="269">
        <v>20</v>
      </c>
      <c r="D15" s="269"/>
      <c r="E15" s="81">
        <f t="shared" si="0"/>
        <v>-1</v>
      </c>
    </row>
    <row r="16" ht="36" customHeight="1" spans="1:5">
      <c r="A16" s="271">
        <v>2070999</v>
      </c>
      <c r="B16" s="270" t="s">
        <v>1315</v>
      </c>
      <c r="C16" s="269"/>
      <c r="D16" s="269"/>
      <c r="E16" s="81" t="str">
        <f t="shared" si="0"/>
        <v/>
      </c>
    </row>
    <row r="17" ht="36" customHeight="1" spans="1:5">
      <c r="A17" s="267">
        <v>20710</v>
      </c>
      <c r="B17" s="268" t="s">
        <v>1317</v>
      </c>
      <c r="C17" s="269"/>
      <c r="D17" s="269"/>
      <c r="E17" s="81" t="str">
        <f t="shared" si="0"/>
        <v/>
      </c>
    </row>
    <row r="18" ht="36" customHeight="1" spans="1:5">
      <c r="A18" s="271">
        <v>2071001</v>
      </c>
      <c r="B18" s="270" t="s">
        <v>1319</v>
      </c>
      <c r="C18" s="269"/>
      <c r="D18" s="269"/>
      <c r="E18" s="81" t="str">
        <f t="shared" si="0"/>
        <v/>
      </c>
    </row>
    <row r="19" ht="36" customHeight="1" spans="1:5">
      <c r="A19" s="271">
        <v>2071099</v>
      </c>
      <c r="B19" s="270" t="s">
        <v>1321</v>
      </c>
      <c r="C19" s="269"/>
      <c r="D19" s="269"/>
      <c r="E19" s="81" t="str">
        <f t="shared" si="0"/>
        <v/>
      </c>
    </row>
    <row r="20" ht="36" customHeight="1" spans="1:5">
      <c r="A20" s="267">
        <v>208</v>
      </c>
      <c r="B20" s="268" t="s">
        <v>1322</v>
      </c>
      <c r="C20" s="269">
        <v>400</v>
      </c>
      <c r="D20" s="269">
        <v>2463</v>
      </c>
      <c r="E20" s="81">
        <f t="shared" si="0"/>
        <v>5.158</v>
      </c>
    </row>
    <row r="21" ht="36" customHeight="1" spans="1:5">
      <c r="A21" s="267">
        <v>20822</v>
      </c>
      <c r="B21" s="268" t="s">
        <v>1324</v>
      </c>
      <c r="C21" s="269">
        <v>350</v>
      </c>
      <c r="D21" s="269">
        <v>2343</v>
      </c>
      <c r="E21" s="81">
        <f t="shared" si="0"/>
        <v>5.694</v>
      </c>
    </row>
    <row r="22" ht="36" customHeight="1" spans="1:5">
      <c r="A22" s="271">
        <v>2082201</v>
      </c>
      <c r="B22" s="270" t="s">
        <v>1326</v>
      </c>
      <c r="C22" s="269">
        <v>350</v>
      </c>
      <c r="D22" s="269">
        <v>530</v>
      </c>
      <c r="E22" s="81">
        <f t="shared" si="0"/>
        <v>0.514</v>
      </c>
    </row>
    <row r="23" ht="36" customHeight="1" spans="1:5">
      <c r="A23" s="271">
        <v>2082202</v>
      </c>
      <c r="B23" s="270" t="s">
        <v>1328</v>
      </c>
      <c r="C23" s="269">
        <v>0</v>
      </c>
      <c r="D23" s="269">
        <v>1813</v>
      </c>
      <c r="E23" s="81" t="str">
        <f t="shared" si="0"/>
        <v/>
      </c>
    </row>
    <row r="24" ht="36" customHeight="1" spans="1:5">
      <c r="A24" s="271">
        <v>2082299</v>
      </c>
      <c r="B24" s="270" t="s">
        <v>1330</v>
      </c>
      <c r="C24" s="269"/>
      <c r="D24" s="269"/>
      <c r="E24" s="81" t="str">
        <f t="shared" si="0"/>
        <v/>
      </c>
    </row>
    <row r="25" ht="36" customHeight="1" spans="1:5">
      <c r="A25" s="267">
        <v>20823</v>
      </c>
      <c r="B25" s="268" t="s">
        <v>1332</v>
      </c>
      <c r="C25" s="269">
        <v>50</v>
      </c>
      <c r="D25" s="269">
        <v>120</v>
      </c>
      <c r="E25" s="81">
        <f t="shared" si="0"/>
        <v>1.4</v>
      </c>
    </row>
    <row r="26" ht="36" customHeight="1" spans="1:5">
      <c r="A26" s="271">
        <v>2082301</v>
      </c>
      <c r="B26" s="270" t="s">
        <v>1326</v>
      </c>
      <c r="C26" s="269"/>
      <c r="D26" s="269"/>
      <c r="E26" s="81" t="str">
        <f t="shared" si="0"/>
        <v/>
      </c>
    </row>
    <row r="27" ht="36" customHeight="1" spans="1:5">
      <c r="A27" s="271">
        <v>2082302</v>
      </c>
      <c r="B27" s="270" t="s">
        <v>1328</v>
      </c>
      <c r="C27" s="269"/>
      <c r="D27" s="269"/>
      <c r="E27" s="81" t="str">
        <f t="shared" si="0"/>
        <v/>
      </c>
    </row>
    <row r="28" ht="36" customHeight="1" spans="1:5">
      <c r="A28" s="271">
        <v>2082399</v>
      </c>
      <c r="B28" s="270" t="s">
        <v>1336</v>
      </c>
      <c r="C28" s="269">
        <v>50</v>
      </c>
      <c r="D28" s="269">
        <v>120</v>
      </c>
      <c r="E28" s="81">
        <f t="shared" si="0"/>
        <v>1.4</v>
      </c>
    </row>
    <row r="29" s="255" customFormat="1" ht="36" customHeight="1" spans="1:5">
      <c r="A29" s="267">
        <v>20829</v>
      </c>
      <c r="B29" s="268" t="s">
        <v>1338</v>
      </c>
      <c r="C29" s="269"/>
      <c r="D29" s="269"/>
      <c r="E29" s="81" t="str">
        <f t="shared" si="0"/>
        <v/>
      </c>
    </row>
    <row r="30" ht="36" customHeight="1" spans="1:5">
      <c r="A30" s="271">
        <v>2082901</v>
      </c>
      <c r="B30" s="270" t="s">
        <v>1328</v>
      </c>
      <c r="C30" s="269"/>
      <c r="D30" s="269"/>
      <c r="E30" s="81" t="str">
        <f t="shared" si="0"/>
        <v/>
      </c>
    </row>
    <row r="31" ht="36" customHeight="1" spans="1:5">
      <c r="A31" s="271">
        <v>2082999</v>
      </c>
      <c r="B31" s="270" t="s">
        <v>1341</v>
      </c>
      <c r="C31" s="269"/>
      <c r="D31" s="269"/>
      <c r="E31" s="81" t="str">
        <f t="shared" si="0"/>
        <v/>
      </c>
    </row>
    <row r="32" ht="36" customHeight="1" spans="1:5">
      <c r="A32" s="267">
        <v>211</v>
      </c>
      <c r="B32" s="268" t="s">
        <v>1342</v>
      </c>
      <c r="C32" s="269"/>
      <c r="D32" s="269"/>
      <c r="E32" s="81" t="str">
        <f t="shared" si="0"/>
        <v/>
      </c>
    </row>
    <row r="33" ht="36" customHeight="1" spans="1:5">
      <c r="A33" s="267">
        <v>21160</v>
      </c>
      <c r="B33" s="268" t="s">
        <v>1344</v>
      </c>
      <c r="C33" s="269"/>
      <c r="D33" s="269"/>
      <c r="E33" s="81" t="str">
        <f t="shared" si="0"/>
        <v/>
      </c>
    </row>
    <row r="34" ht="36" customHeight="1" spans="1:5">
      <c r="A34" s="272">
        <v>2116001</v>
      </c>
      <c r="B34" s="270" t="s">
        <v>1345</v>
      </c>
      <c r="C34" s="269"/>
      <c r="D34" s="269"/>
      <c r="E34" s="81" t="str">
        <f t="shared" si="0"/>
        <v/>
      </c>
    </row>
    <row r="35" ht="36" customHeight="1" spans="1:5">
      <c r="A35" s="272">
        <v>2116002</v>
      </c>
      <c r="B35" s="270" t="s">
        <v>1346</v>
      </c>
      <c r="C35" s="269"/>
      <c r="D35" s="269"/>
      <c r="E35" s="81" t="str">
        <f t="shared" si="0"/>
        <v/>
      </c>
    </row>
    <row r="36" ht="36" customHeight="1" spans="1:5">
      <c r="A36" s="272">
        <v>2116003</v>
      </c>
      <c r="B36" s="270" t="s">
        <v>1347</v>
      </c>
      <c r="C36" s="269"/>
      <c r="D36" s="269"/>
      <c r="E36" s="81" t="str">
        <f t="shared" si="0"/>
        <v/>
      </c>
    </row>
    <row r="37" s="255" customFormat="1" ht="36" customHeight="1" spans="1:5">
      <c r="A37" s="272">
        <v>2116099</v>
      </c>
      <c r="B37" s="270" t="s">
        <v>1348</v>
      </c>
      <c r="C37" s="269"/>
      <c r="D37" s="269"/>
      <c r="E37" s="81" t="str">
        <f t="shared" si="0"/>
        <v/>
      </c>
    </row>
    <row r="38" ht="36" customHeight="1" spans="1:5">
      <c r="A38" s="273">
        <v>21161</v>
      </c>
      <c r="B38" s="268" t="s">
        <v>1349</v>
      </c>
      <c r="C38" s="269"/>
      <c r="D38" s="269"/>
      <c r="E38" s="81" t="str">
        <f t="shared" si="0"/>
        <v/>
      </c>
    </row>
    <row r="39" ht="36" customHeight="1" spans="1:5">
      <c r="A39" s="272">
        <v>2116101</v>
      </c>
      <c r="B39" s="270" t="s">
        <v>1350</v>
      </c>
      <c r="C39" s="269"/>
      <c r="D39" s="269"/>
      <c r="E39" s="81" t="str">
        <f t="shared" si="0"/>
        <v/>
      </c>
    </row>
    <row r="40" ht="36" customHeight="1" spans="1:5">
      <c r="A40" s="272">
        <v>2116102</v>
      </c>
      <c r="B40" s="270" t="s">
        <v>1351</v>
      </c>
      <c r="C40" s="269"/>
      <c r="D40" s="269"/>
      <c r="E40" s="81" t="str">
        <f t="shared" si="0"/>
        <v/>
      </c>
    </row>
    <row r="41" ht="36" customHeight="1" spans="1:5">
      <c r="A41" s="272">
        <v>2116103</v>
      </c>
      <c r="B41" s="270" t="s">
        <v>1352</v>
      </c>
      <c r="C41" s="269"/>
      <c r="D41" s="269"/>
      <c r="E41" s="81" t="str">
        <f t="shared" si="0"/>
        <v/>
      </c>
    </row>
    <row r="42" ht="36" customHeight="1" spans="1:5">
      <c r="A42" s="272">
        <v>2116104</v>
      </c>
      <c r="B42" s="270" t="s">
        <v>1353</v>
      </c>
      <c r="C42" s="269"/>
      <c r="D42" s="269"/>
      <c r="E42" s="81" t="str">
        <f t="shared" si="0"/>
        <v/>
      </c>
    </row>
    <row r="43" ht="36" customHeight="1" spans="1:5">
      <c r="A43" s="267">
        <v>212</v>
      </c>
      <c r="B43" s="268" t="s">
        <v>1354</v>
      </c>
      <c r="C43" s="269">
        <v>152852</v>
      </c>
      <c r="D43" s="269">
        <v>57027</v>
      </c>
      <c r="E43" s="81">
        <f t="shared" si="0"/>
        <v>-0.627</v>
      </c>
    </row>
    <row r="44" ht="36" customHeight="1" spans="1:5">
      <c r="A44" s="267">
        <v>21208</v>
      </c>
      <c r="B44" s="268" t="s">
        <v>1356</v>
      </c>
      <c r="C44" s="269">
        <v>82852</v>
      </c>
      <c r="D44" s="269">
        <v>56727</v>
      </c>
      <c r="E44" s="81">
        <f t="shared" si="0"/>
        <v>-0.315</v>
      </c>
    </row>
    <row r="45" ht="36" customHeight="1" spans="1:5">
      <c r="A45" s="271">
        <v>2120801</v>
      </c>
      <c r="B45" s="270" t="s">
        <v>1358</v>
      </c>
      <c r="C45" s="269">
        <v>34585</v>
      </c>
      <c r="D45" s="269">
        <v>16757</v>
      </c>
      <c r="E45" s="81">
        <f t="shared" si="0"/>
        <v>-0.515</v>
      </c>
    </row>
    <row r="46" ht="36" customHeight="1" spans="1:5">
      <c r="A46" s="271">
        <v>2120802</v>
      </c>
      <c r="B46" s="270" t="s">
        <v>1360</v>
      </c>
      <c r="C46" s="269">
        <v>0</v>
      </c>
      <c r="D46" s="269">
        <v>6909</v>
      </c>
      <c r="E46" s="81" t="str">
        <f t="shared" si="0"/>
        <v/>
      </c>
    </row>
    <row r="47" ht="36" customHeight="1" spans="1:5">
      <c r="A47" s="271">
        <v>2120803</v>
      </c>
      <c r="B47" s="270" t="s">
        <v>1362</v>
      </c>
      <c r="C47" s="269">
        <v>0</v>
      </c>
      <c r="D47" s="269">
        <v>5000</v>
      </c>
      <c r="E47" s="81" t="str">
        <f t="shared" si="0"/>
        <v/>
      </c>
    </row>
    <row r="48" ht="36" customHeight="1" spans="1:5">
      <c r="A48" s="271">
        <v>2120804</v>
      </c>
      <c r="B48" s="270" t="s">
        <v>1364</v>
      </c>
      <c r="C48" s="269">
        <v>0</v>
      </c>
      <c r="D48" s="269">
        <v>5000</v>
      </c>
      <c r="E48" s="81" t="str">
        <f t="shared" si="0"/>
        <v/>
      </c>
    </row>
    <row r="49" ht="36" customHeight="1" spans="1:5">
      <c r="A49" s="271">
        <v>2120805</v>
      </c>
      <c r="B49" s="270" t="s">
        <v>1366</v>
      </c>
      <c r="C49" s="269"/>
      <c r="D49" s="269"/>
      <c r="E49" s="81" t="str">
        <f t="shared" si="0"/>
        <v/>
      </c>
    </row>
    <row r="50" ht="36" customHeight="1" spans="1:5">
      <c r="A50" s="271">
        <v>2120806</v>
      </c>
      <c r="B50" s="270" t="s">
        <v>1368</v>
      </c>
      <c r="C50" s="269">
        <v>0</v>
      </c>
      <c r="D50" s="269"/>
      <c r="E50" s="81" t="str">
        <f t="shared" si="0"/>
        <v/>
      </c>
    </row>
    <row r="51" ht="36" customHeight="1" spans="1:5">
      <c r="A51" s="271">
        <v>2120807</v>
      </c>
      <c r="B51" s="270" t="s">
        <v>1370</v>
      </c>
      <c r="C51" s="269"/>
      <c r="D51" s="269"/>
      <c r="E51" s="81" t="str">
        <f t="shared" si="0"/>
        <v/>
      </c>
    </row>
    <row r="52" ht="36" customHeight="1" spans="1:5">
      <c r="A52" s="271">
        <v>2120809</v>
      </c>
      <c r="B52" s="270" t="s">
        <v>1372</v>
      </c>
      <c r="C52" s="269"/>
      <c r="D52" s="269"/>
      <c r="E52" s="81" t="str">
        <f t="shared" si="0"/>
        <v/>
      </c>
    </row>
    <row r="53" ht="36" customHeight="1" spans="1:5">
      <c r="A53" s="271">
        <v>2120810</v>
      </c>
      <c r="B53" s="270" t="s">
        <v>1374</v>
      </c>
      <c r="C53" s="269"/>
      <c r="D53" s="269"/>
      <c r="E53" s="81" t="str">
        <f t="shared" si="0"/>
        <v/>
      </c>
    </row>
    <row r="54" ht="36" customHeight="1" spans="1:5">
      <c r="A54" s="271">
        <v>2120811</v>
      </c>
      <c r="B54" s="270" t="s">
        <v>1376</v>
      </c>
      <c r="C54" s="269"/>
      <c r="D54" s="269"/>
      <c r="E54" s="81" t="str">
        <f t="shared" si="0"/>
        <v/>
      </c>
    </row>
    <row r="55" ht="36" customHeight="1" spans="1:5">
      <c r="A55" s="271">
        <v>2120813</v>
      </c>
      <c r="B55" s="270" t="s">
        <v>1378</v>
      </c>
      <c r="C55" s="269"/>
      <c r="D55" s="269"/>
      <c r="E55" s="81" t="str">
        <f t="shared" si="0"/>
        <v/>
      </c>
    </row>
    <row r="56" ht="36" customHeight="1" spans="1:5">
      <c r="A56" s="271">
        <v>2120899</v>
      </c>
      <c r="B56" s="270" t="s">
        <v>1380</v>
      </c>
      <c r="C56" s="269">
        <v>48267</v>
      </c>
      <c r="D56" s="269">
        <v>23061</v>
      </c>
      <c r="E56" s="81">
        <f t="shared" si="0"/>
        <v>-0.522</v>
      </c>
    </row>
    <row r="57" ht="36" customHeight="1" spans="1:5">
      <c r="A57" s="267">
        <v>21210</v>
      </c>
      <c r="B57" s="268" t="s">
        <v>1382</v>
      </c>
      <c r="C57" s="269"/>
      <c r="D57" s="269"/>
      <c r="E57" s="81" t="str">
        <f t="shared" si="0"/>
        <v/>
      </c>
    </row>
    <row r="58" ht="36" customHeight="1" spans="1:5">
      <c r="A58" s="271">
        <v>2121001</v>
      </c>
      <c r="B58" s="270" t="s">
        <v>1358</v>
      </c>
      <c r="C58" s="269"/>
      <c r="D58" s="269"/>
      <c r="E58" s="81" t="str">
        <f t="shared" si="0"/>
        <v/>
      </c>
    </row>
    <row r="59" ht="36" customHeight="1" spans="1:5">
      <c r="A59" s="271">
        <v>2121002</v>
      </c>
      <c r="B59" s="270" t="s">
        <v>1360</v>
      </c>
      <c r="C59" s="269"/>
      <c r="D59" s="269"/>
      <c r="E59" s="81" t="str">
        <f t="shared" si="0"/>
        <v/>
      </c>
    </row>
    <row r="60" ht="36" customHeight="1" spans="1:5">
      <c r="A60" s="271">
        <v>2121099</v>
      </c>
      <c r="B60" s="270" t="s">
        <v>1386</v>
      </c>
      <c r="C60" s="269"/>
      <c r="D60" s="269"/>
      <c r="E60" s="81" t="str">
        <f t="shared" si="0"/>
        <v/>
      </c>
    </row>
    <row r="61" ht="36" customHeight="1" spans="1:5">
      <c r="A61" s="267">
        <v>21211</v>
      </c>
      <c r="B61" s="268" t="s">
        <v>1388</v>
      </c>
      <c r="C61" s="269"/>
      <c r="D61" s="269"/>
      <c r="E61" s="81" t="str">
        <f t="shared" si="0"/>
        <v/>
      </c>
    </row>
    <row r="62" ht="36" customHeight="1" spans="1:5">
      <c r="A62" s="267">
        <v>21213</v>
      </c>
      <c r="B62" s="268" t="s">
        <v>1390</v>
      </c>
      <c r="C62" s="269"/>
      <c r="D62" s="269"/>
      <c r="E62" s="81" t="str">
        <f t="shared" si="0"/>
        <v/>
      </c>
    </row>
    <row r="63" ht="36" customHeight="1" spans="1:5">
      <c r="A63" s="271">
        <v>2121301</v>
      </c>
      <c r="B63" s="270" t="s">
        <v>1392</v>
      </c>
      <c r="C63" s="269"/>
      <c r="D63" s="269"/>
      <c r="E63" s="81" t="str">
        <f t="shared" si="0"/>
        <v/>
      </c>
    </row>
    <row r="64" ht="36" customHeight="1" spans="1:5">
      <c r="A64" s="271">
        <v>2121302</v>
      </c>
      <c r="B64" s="270" t="s">
        <v>1394</v>
      </c>
      <c r="C64" s="269"/>
      <c r="D64" s="269"/>
      <c r="E64" s="81" t="str">
        <f t="shared" si="0"/>
        <v/>
      </c>
    </row>
    <row r="65" ht="36" customHeight="1" spans="1:5">
      <c r="A65" s="271">
        <v>2121303</v>
      </c>
      <c r="B65" s="270" t="s">
        <v>1396</v>
      </c>
      <c r="C65" s="269"/>
      <c r="D65" s="269"/>
      <c r="E65" s="81" t="str">
        <f t="shared" si="0"/>
        <v/>
      </c>
    </row>
    <row r="66" ht="36" customHeight="1" spans="1:5">
      <c r="A66" s="271">
        <v>2121304</v>
      </c>
      <c r="B66" s="270" t="s">
        <v>1398</v>
      </c>
      <c r="C66" s="269"/>
      <c r="D66" s="269"/>
      <c r="E66" s="81" t="str">
        <f t="shared" si="0"/>
        <v/>
      </c>
    </row>
    <row r="67" ht="36" customHeight="1" spans="1:5">
      <c r="A67" s="271">
        <v>2121399</v>
      </c>
      <c r="B67" s="270" t="s">
        <v>1400</v>
      </c>
      <c r="C67" s="269"/>
      <c r="D67" s="269"/>
      <c r="E67" s="81" t="str">
        <f t="shared" si="0"/>
        <v/>
      </c>
    </row>
    <row r="68" ht="36" customHeight="1" spans="1:5">
      <c r="A68" s="267">
        <v>21214</v>
      </c>
      <c r="B68" s="268" t="s">
        <v>1402</v>
      </c>
      <c r="C68" s="269">
        <v>0</v>
      </c>
      <c r="D68" s="269">
        <v>300</v>
      </c>
      <c r="E68" s="81" t="str">
        <f t="shared" si="0"/>
        <v/>
      </c>
    </row>
    <row r="69" ht="36" customHeight="1" spans="1:5">
      <c r="A69" s="271">
        <v>2121401</v>
      </c>
      <c r="B69" s="270" t="s">
        <v>1404</v>
      </c>
      <c r="C69" s="269">
        <v>0</v>
      </c>
      <c r="D69" s="269">
        <v>300</v>
      </c>
      <c r="E69" s="81" t="str">
        <f t="shared" ref="E69:E132" si="1">IF(C69&gt;0,D69/C69-1,IF(C69&lt;0,-(D69/C69-1),""))</f>
        <v/>
      </c>
    </row>
    <row r="70" ht="36" customHeight="1" spans="1:5">
      <c r="A70" s="271">
        <v>2121402</v>
      </c>
      <c r="B70" s="270" t="s">
        <v>1406</v>
      </c>
      <c r="C70" s="269"/>
      <c r="D70" s="269"/>
      <c r="E70" s="81" t="str">
        <f t="shared" si="1"/>
        <v/>
      </c>
    </row>
    <row r="71" ht="36" customHeight="1" spans="1:5">
      <c r="A71" s="271">
        <v>2121499</v>
      </c>
      <c r="B71" s="270" t="s">
        <v>1408</v>
      </c>
      <c r="C71" s="269"/>
      <c r="D71" s="269"/>
      <c r="E71" s="81" t="str">
        <f t="shared" si="1"/>
        <v/>
      </c>
    </row>
    <row r="72" ht="36" customHeight="1" spans="1:5">
      <c r="A72" s="267">
        <v>21215</v>
      </c>
      <c r="B72" s="268" t="s">
        <v>1410</v>
      </c>
      <c r="C72" s="269"/>
      <c r="D72" s="269"/>
      <c r="E72" s="81" t="str">
        <f t="shared" si="1"/>
        <v/>
      </c>
    </row>
    <row r="73" ht="36" customHeight="1" spans="1:5">
      <c r="A73" s="271">
        <v>2121501</v>
      </c>
      <c r="B73" s="270" t="s">
        <v>1358</v>
      </c>
      <c r="C73" s="269"/>
      <c r="D73" s="269"/>
      <c r="E73" s="81" t="str">
        <f t="shared" si="1"/>
        <v/>
      </c>
    </row>
    <row r="74" ht="36" customHeight="1" spans="1:5">
      <c r="A74" s="271">
        <v>2121502</v>
      </c>
      <c r="B74" s="270" t="s">
        <v>1360</v>
      </c>
      <c r="C74" s="269"/>
      <c r="D74" s="269"/>
      <c r="E74" s="81" t="str">
        <f t="shared" si="1"/>
        <v/>
      </c>
    </row>
    <row r="75" ht="36" customHeight="1" spans="1:5">
      <c r="A75" s="271">
        <v>2121599</v>
      </c>
      <c r="B75" s="270" t="s">
        <v>1414</v>
      </c>
      <c r="C75" s="269"/>
      <c r="D75" s="269"/>
      <c r="E75" s="81" t="str">
        <f t="shared" si="1"/>
        <v/>
      </c>
    </row>
    <row r="76" ht="36" customHeight="1" spans="1:5">
      <c r="A76" s="267">
        <v>21216</v>
      </c>
      <c r="B76" s="268" t="s">
        <v>1416</v>
      </c>
      <c r="C76" s="269">
        <v>70000</v>
      </c>
      <c r="D76" s="269">
        <v>0</v>
      </c>
      <c r="E76" s="81">
        <f t="shared" si="1"/>
        <v>-1</v>
      </c>
    </row>
    <row r="77" ht="36" customHeight="1" spans="1:5">
      <c r="A77" s="271">
        <v>2121601</v>
      </c>
      <c r="B77" s="270" t="s">
        <v>1358</v>
      </c>
      <c r="C77" s="269">
        <v>70000</v>
      </c>
      <c r="D77" s="269"/>
      <c r="E77" s="81">
        <f t="shared" si="1"/>
        <v>-1</v>
      </c>
    </row>
    <row r="78" ht="36" customHeight="1" spans="1:5">
      <c r="A78" s="271">
        <v>2121602</v>
      </c>
      <c r="B78" s="270" t="s">
        <v>1360</v>
      </c>
      <c r="C78" s="269"/>
      <c r="D78" s="269"/>
      <c r="E78" s="81" t="str">
        <f t="shared" si="1"/>
        <v/>
      </c>
    </row>
    <row r="79" ht="36" customHeight="1" spans="1:5">
      <c r="A79" s="271">
        <v>2121699</v>
      </c>
      <c r="B79" s="270" t="s">
        <v>1420</v>
      </c>
      <c r="C79" s="269"/>
      <c r="D79" s="269"/>
      <c r="E79" s="81" t="str">
        <f t="shared" si="1"/>
        <v/>
      </c>
    </row>
    <row r="80" ht="36" customHeight="1" spans="1:5">
      <c r="A80" s="267">
        <v>21217</v>
      </c>
      <c r="B80" s="268" t="s">
        <v>1422</v>
      </c>
      <c r="C80" s="269"/>
      <c r="D80" s="269"/>
      <c r="E80" s="81" t="str">
        <f t="shared" si="1"/>
        <v/>
      </c>
    </row>
    <row r="81" ht="36" customHeight="1" spans="1:5">
      <c r="A81" s="271">
        <v>2121701</v>
      </c>
      <c r="B81" s="270" t="s">
        <v>1392</v>
      </c>
      <c r="C81" s="269"/>
      <c r="D81" s="269"/>
      <c r="E81" s="81" t="str">
        <f t="shared" si="1"/>
        <v/>
      </c>
    </row>
    <row r="82" ht="36" customHeight="1" spans="1:5">
      <c r="A82" s="271">
        <v>2121702</v>
      </c>
      <c r="B82" s="270" t="s">
        <v>1394</v>
      </c>
      <c r="C82" s="269"/>
      <c r="D82" s="269"/>
      <c r="E82" s="81" t="str">
        <f t="shared" si="1"/>
        <v/>
      </c>
    </row>
    <row r="83" ht="36" customHeight="1" spans="1:5">
      <c r="A83" s="271">
        <v>2121703</v>
      </c>
      <c r="B83" s="270" t="s">
        <v>1396</v>
      </c>
      <c r="C83" s="269"/>
      <c r="D83" s="269"/>
      <c r="E83" s="81" t="str">
        <f t="shared" si="1"/>
        <v/>
      </c>
    </row>
    <row r="84" ht="36" customHeight="1" spans="1:5">
      <c r="A84" s="271">
        <v>2121704</v>
      </c>
      <c r="B84" s="270" t="s">
        <v>1398</v>
      </c>
      <c r="C84" s="269"/>
      <c r="D84" s="269"/>
      <c r="E84" s="81" t="str">
        <f t="shared" si="1"/>
        <v/>
      </c>
    </row>
    <row r="85" ht="36" customHeight="1" spans="1:5">
      <c r="A85" s="271">
        <v>2121799</v>
      </c>
      <c r="B85" s="270" t="s">
        <v>1428</v>
      </c>
      <c r="C85" s="269"/>
      <c r="D85" s="269"/>
      <c r="E85" s="81" t="str">
        <f t="shared" si="1"/>
        <v/>
      </c>
    </row>
    <row r="86" ht="36" customHeight="1" spans="1:5">
      <c r="A86" s="267">
        <v>21218</v>
      </c>
      <c r="B86" s="268" t="s">
        <v>1430</v>
      </c>
      <c r="C86" s="269"/>
      <c r="D86" s="269"/>
      <c r="E86" s="81" t="str">
        <f t="shared" si="1"/>
        <v/>
      </c>
    </row>
    <row r="87" ht="36" customHeight="1" spans="1:5">
      <c r="A87" s="271">
        <v>2121801</v>
      </c>
      <c r="B87" s="270" t="s">
        <v>1404</v>
      </c>
      <c r="C87" s="269"/>
      <c r="D87" s="269"/>
      <c r="E87" s="81" t="str">
        <f t="shared" si="1"/>
        <v/>
      </c>
    </row>
    <row r="88" ht="36" customHeight="1" spans="1:5">
      <c r="A88" s="271">
        <v>2121899</v>
      </c>
      <c r="B88" s="270" t="s">
        <v>1433</v>
      </c>
      <c r="C88" s="269"/>
      <c r="D88" s="269"/>
      <c r="E88" s="81" t="str">
        <f t="shared" si="1"/>
        <v/>
      </c>
    </row>
    <row r="89" ht="36" customHeight="1" spans="1:5">
      <c r="A89" s="267">
        <v>21219</v>
      </c>
      <c r="B89" s="268" t="s">
        <v>1435</v>
      </c>
      <c r="C89" s="269"/>
      <c r="D89" s="269"/>
      <c r="E89" s="81" t="str">
        <f t="shared" si="1"/>
        <v/>
      </c>
    </row>
    <row r="90" ht="36" customHeight="1" spans="1:5">
      <c r="A90" s="271">
        <v>2121901</v>
      </c>
      <c r="B90" s="270" t="s">
        <v>1358</v>
      </c>
      <c r="C90" s="269"/>
      <c r="D90" s="269"/>
      <c r="E90" s="81" t="str">
        <f t="shared" si="1"/>
        <v/>
      </c>
    </row>
    <row r="91" ht="36" customHeight="1" spans="1:5">
      <c r="A91" s="271">
        <v>2121902</v>
      </c>
      <c r="B91" s="270" t="s">
        <v>1360</v>
      </c>
      <c r="C91" s="269"/>
      <c r="D91" s="269"/>
      <c r="E91" s="81" t="str">
        <f t="shared" si="1"/>
        <v/>
      </c>
    </row>
    <row r="92" ht="36" customHeight="1" spans="1:5">
      <c r="A92" s="271">
        <v>2121903</v>
      </c>
      <c r="B92" s="270" t="s">
        <v>1362</v>
      </c>
      <c r="C92" s="269"/>
      <c r="D92" s="269"/>
      <c r="E92" s="81" t="str">
        <f t="shared" si="1"/>
        <v/>
      </c>
    </row>
    <row r="93" ht="36" customHeight="1" spans="1:5">
      <c r="A93" s="271">
        <v>2121904</v>
      </c>
      <c r="B93" s="270" t="s">
        <v>1364</v>
      </c>
      <c r="C93" s="269"/>
      <c r="D93" s="269"/>
      <c r="E93" s="81" t="str">
        <f t="shared" si="1"/>
        <v/>
      </c>
    </row>
    <row r="94" ht="36" customHeight="1" spans="1:5">
      <c r="A94" s="271">
        <v>2121905</v>
      </c>
      <c r="B94" s="270" t="s">
        <v>1370</v>
      </c>
      <c r="C94" s="269"/>
      <c r="D94" s="269"/>
      <c r="E94" s="81" t="str">
        <f t="shared" si="1"/>
        <v/>
      </c>
    </row>
    <row r="95" ht="36" customHeight="1" spans="1:5">
      <c r="A95" s="271">
        <v>2121906</v>
      </c>
      <c r="B95" s="270" t="s">
        <v>1374</v>
      </c>
      <c r="C95" s="269"/>
      <c r="D95" s="269"/>
      <c r="E95" s="81" t="str">
        <f t="shared" si="1"/>
        <v/>
      </c>
    </row>
    <row r="96" ht="36" customHeight="1" spans="1:5">
      <c r="A96" s="271">
        <v>2121907</v>
      </c>
      <c r="B96" s="270" t="s">
        <v>1376</v>
      </c>
      <c r="C96" s="269"/>
      <c r="D96" s="269"/>
      <c r="E96" s="81" t="str">
        <f t="shared" si="1"/>
        <v/>
      </c>
    </row>
    <row r="97" ht="36" customHeight="1" spans="1:5">
      <c r="A97" s="271">
        <v>2121999</v>
      </c>
      <c r="B97" s="270" t="s">
        <v>1444</v>
      </c>
      <c r="C97" s="269"/>
      <c r="D97" s="269"/>
      <c r="E97" s="81" t="str">
        <f t="shared" si="1"/>
        <v/>
      </c>
    </row>
    <row r="98" ht="36" customHeight="1" spans="1:5">
      <c r="A98" s="267">
        <v>213</v>
      </c>
      <c r="B98" s="268" t="s">
        <v>1445</v>
      </c>
      <c r="C98" s="269">
        <v>660</v>
      </c>
      <c r="D98" s="269">
        <v>10</v>
      </c>
      <c r="E98" s="81">
        <f t="shared" si="1"/>
        <v>-0.985</v>
      </c>
    </row>
    <row r="99" ht="36" customHeight="1" spans="1:5">
      <c r="A99" s="267">
        <v>21366</v>
      </c>
      <c r="B99" s="268" t="s">
        <v>1447</v>
      </c>
      <c r="C99" s="269">
        <v>660</v>
      </c>
      <c r="D99" s="269">
        <v>10</v>
      </c>
      <c r="E99" s="81">
        <f t="shared" si="1"/>
        <v>-0.985</v>
      </c>
    </row>
    <row r="100" ht="36" customHeight="1" spans="1:5">
      <c r="A100" s="271">
        <v>2136601</v>
      </c>
      <c r="B100" s="270" t="s">
        <v>1328</v>
      </c>
      <c r="C100" s="269">
        <v>300</v>
      </c>
      <c r="D100" s="269"/>
      <c r="E100" s="81">
        <f t="shared" si="1"/>
        <v>-1</v>
      </c>
    </row>
    <row r="101" ht="36" customHeight="1" spans="1:5">
      <c r="A101" s="271">
        <v>2136602</v>
      </c>
      <c r="B101" s="270" t="s">
        <v>1450</v>
      </c>
      <c r="C101" s="269"/>
      <c r="D101" s="269"/>
      <c r="E101" s="81" t="str">
        <f t="shared" si="1"/>
        <v/>
      </c>
    </row>
    <row r="102" ht="36" customHeight="1" spans="1:5">
      <c r="A102" s="271">
        <v>2136603</v>
      </c>
      <c r="B102" s="270" t="s">
        <v>1452</v>
      </c>
      <c r="C102" s="269"/>
      <c r="D102" s="269"/>
      <c r="E102" s="81" t="str">
        <f t="shared" si="1"/>
        <v/>
      </c>
    </row>
    <row r="103" ht="36" customHeight="1" spans="1:5">
      <c r="A103" s="271">
        <v>2136699</v>
      </c>
      <c r="B103" s="270" t="s">
        <v>1454</v>
      </c>
      <c r="C103" s="269">
        <v>360</v>
      </c>
      <c r="D103" s="269">
        <v>10</v>
      </c>
      <c r="E103" s="81">
        <f t="shared" si="1"/>
        <v>-0.972</v>
      </c>
    </row>
    <row r="104" ht="36" customHeight="1" spans="1:5">
      <c r="A104" s="267">
        <v>21367</v>
      </c>
      <c r="B104" s="268" t="s">
        <v>1456</v>
      </c>
      <c r="C104" s="269"/>
      <c r="D104" s="269"/>
      <c r="E104" s="81" t="str">
        <f t="shared" si="1"/>
        <v/>
      </c>
    </row>
    <row r="105" ht="36" customHeight="1" spans="1:5">
      <c r="A105" s="271">
        <v>2136701</v>
      </c>
      <c r="B105" s="270" t="s">
        <v>1328</v>
      </c>
      <c r="C105" s="269"/>
      <c r="D105" s="269"/>
      <c r="E105" s="81" t="str">
        <f t="shared" si="1"/>
        <v/>
      </c>
    </row>
    <row r="106" ht="36" customHeight="1" spans="1:5">
      <c r="A106" s="271">
        <v>2136702</v>
      </c>
      <c r="B106" s="270" t="s">
        <v>1450</v>
      </c>
      <c r="C106" s="269"/>
      <c r="D106" s="269"/>
      <c r="E106" s="81" t="str">
        <f t="shared" si="1"/>
        <v/>
      </c>
    </row>
    <row r="107" ht="36" customHeight="1" spans="1:5">
      <c r="A107" s="271">
        <v>2136703</v>
      </c>
      <c r="B107" s="270" t="s">
        <v>1460</v>
      </c>
      <c r="C107" s="269"/>
      <c r="D107" s="269"/>
      <c r="E107" s="81" t="str">
        <f t="shared" si="1"/>
        <v/>
      </c>
    </row>
    <row r="108" ht="36" customHeight="1" spans="1:5">
      <c r="A108" s="271">
        <v>2136799</v>
      </c>
      <c r="B108" s="270" t="s">
        <v>1462</v>
      </c>
      <c r="C108" s="269"/>
      <c r="D108" s="269"/>
      <c r="E108" s="81" t="str">
        <f t="shared" si="1"/>
        <v/>
      </c>
    </row>
    <row r="109" ht="36" customHeight="1" spans="1:5">
      <c r="A109" s="267">
        <v>21369</v>
      </c>
      <c r="B109" s="268" t="s">
        <v>1464</v>
      </c>
      <c r="C109" s="269"/>
      <c r="D109" s="269"/>
      <c r="E109" s="81" t="str">
        <f t="shared" si="1"/>
        <v/>
      </c>
    </row>
    <row r="110" ht="36" customHeight="1" spans="1:5">
      <c r="A110" s="271">
        <v>2136901</v>
      </c>
      <c r="B110" s="270" t="s">
        <v>1466</v>
      </c>
      <c r="C110" s="269"/>
      <c r="D110" s="269"/>
      <c r="E110" s="81" t="str">
        <f t="shared" si="1"/>
        <v/>
      </c>
    </row>
    <row r="111" ht="36" customHeight="1" spans="1:5">
      <c r="A111" s="271">
        <v>2136902</v>
      </c>
      <c r="B111" s="270" t="s">
        <v>1468</v>
      </c>
      <c r="C111" s="269"/>
      <c r="D111" s="269"/>
      <c r="E111" s="81" t="str">
        <f t="shared" si="1"/>
        <v/>
      </c>
    </row>
    <row r="112" ht="36" customHeight="1" spans="1:5">
      <c r="A112" s="271">
        <v>2136903</v>
      </c>
      <c r="B112" s="270" t="s">
        <v>1470</v>
      </c>
      <c r="C112" s="269"/>
      <c r="D112" s="269"/>
      <c r="E112" s="81" t="str">
        <f t="shared" si="1"/>
        <v/>
      </c>
    </row>
    <row r="113" ht="36" customHeight="1" spans="1:5">
      <c r="A113" s="271">
        <v>2136999</v>
      </c>
      <c r="B113" s="270" t="s">
        <v>1472</v>
      </c>
      <c r="C113" s="269"/>
      <c r="D113" s="269"/>
      <c r="E113" s="81" t="str">
        <f t="shared" si="1"/>
        <v/>
      </c>
    </row>
    <row r="114" ht="36" customHeight="1" spans="1:5">
      <c r="A114" s="274">
        <v>21370</v>
      </c>
      <c r="B114" s="268" t="s">
        <v>1473</v>
      </c>
      <c r="C114" s="269"/>
      <c r="D114" s="269"/>
      <c r="E114" s="81" t="str">
        <f t="shared" si="1"/>
        <v/>
      </c>
    </row>
    <row r="115" ht="36" customHeight="1" spans="1:5">
      <c r="A115" s="275">
        <v>2137001</v>
      </c>
      <c r="B115" s="270" t="s">
        <v>1328</v>
      </c>
      <c r="C115" s="269"/>
      <c r="D115" s="269"/>
      <c r="E115" s="81" t="str">
        <f t="shared" si="1"/>
        <v/>
      </c>
    </row>
    <row r="116" ht="36" customHeight="1" spans="1:5">
      <c r="A116" s="275">
        <v>2137099</v>
      </c>
      <c r="B116" s="270" t="s">
        <v>1474</v>
      </c>
      <c r="C116" s="269"/>
      <c r="D116" s="269"/>
      <c r="E116" s="81" t="str">
        <f t="shared" si="1"/>
        <v/>
      </c>
    </row>
    <row r="117" ht="36" customHeight="1" spans="1:5">
      <c r="A117" s="274">
        <v>21371</v>
      </c>
      <c r="B117" s="268" t="s">
        <v>1475</v>
      </c>
      <c r="C117" s="269"/>
      <c r="D117" s="269"/>
      <c r="E117" s="81" t="str">
        <f t="shared" si="1"/>
        <v/>
      </c>
    </row>
    <row r="118" ht="36" customHeight="1" spans="1:5">
      <c r="A118" s="275">
        <v>2137101</v>
      </c>
      <c r="B118" s="270" t="s">
        <v>1466</v>
      </c>
      <c r="C118" s="269"/>
      <c r="D118" s="269"/>
      <c r="E118" s="81" t="str">
        <f t="shared" si="1"/>
        <v/>
      </c>
    </row>
    <row r="119" ht="36" customHeight="1" spans="1:5">
      <c r="A119" s="275">
        <v>2137102</v>
      </c>
      <c r="B119" s="270" t="s">
        <v>1476</v>
      </c>
      <c r="C119" s="269"/>
      <c r="D119" s="269"/>
      <c r="E119" s="81" t="str">
        <f t="shared" si="1"/>
        <v/>
      </c>
    </row>
    <row r="120" ht="36" customHeight="1" spans="1:5">
      <c r="A120" s="275">
        <v>2137103</v>
      </c>
      <c r="B120" s="270" t="s">
        <v>1470</v>
      </c>
      <c r="C120" s="269"/>
      <c r="D120" s="269"/>
      <c r="E120" s="81" t="str">
        <f t="shared" si="1"/>
        <v/>
      </c>
    </row>
    <row r="121" ht="36" customHeight="1" spans="1:5">
      <c r="A121" s="275">
        <v>2137199</v>
      </c>
      <c r="B121" s="270" t="s">
        <v>1477</v>
      </c>
      <c r="C121" s="269"/>
      <c r="D121" s="269"/>
      <c r="E121" s="81" t="str">
        <f t="shared" si="1"/>
        <v/>
      </c>
    </row>
    <row r="122" ht="36" customHeight="1" spans="1:5">
      <c r="A122" s="267">
        <v>214</v>
      </c>
      <c r="B122" s="268" t="s">
        <v>1478</v>
      </c>
      <c r="C122" s="269">
        <v>0</v>
      </c>
      <c r="D122" s="269">
        <v>0</v>
      </c>
      <c r="E122" s="81" t="str">
        <f t="shared" si="1"/>
        <v/>
      </c>
    </row>
    <row r="123" ht="36" customHeight="1" spans="1:5">
      <c r="A123" s="267">
        <v>21460</v>
      </c>
      <c r="B123" s="268" t="s">
        <v>1480</v>
      </c>
      <c r="C123" s="269"/>
      <c r="D123" s="269"/>
      <c r="E123" s="81" t="str">
        <f t="shared" si="1"/>
        <v/>
      </c>
    </row>
    <row r="124" ht="36" customHeight="1" spans="1:5">
      <c r="A124" s="271">
        <v>2146001</v>
      </c>
      <c r="B124" s="270" t="s">
        <v>1482</v>
      </c>
      <c r="C124" s="269"/>
      <c r="D124" s="269"/>
      <c r="E124" s="81" t="str">
        <f t="shared" si="1"/>
        <v/>
      </c>
    </row>
    <row r="125" ht="36" customHeight="1" spans="1:5">
      <c r="A125" s="271">
        <v>2146002</v>
      </c>
      <c r="B125" s="270" t="s">
        <v>1484</v>
      </c>
      <c r="C125" s="269"/>
      <c r="D125" s="269"/>
      <c r="E125" s="81" t="str">
        <f t="shared" si="1"/>
        <v/>
      </c>
    </row>
    <row r="126" ht="36" customHeight="1" spans="1:5">
      <c r="A126" s="271">
        <v>2146003</v>
      </c>
      <c r="B126" s="270" t="s">
        <v>1486</v>
      </c>
      <c r="C126" s="269"/>
      <c r="D126" s="269"/>
      <c r="E126" s="81" t="str">
        <f t="shared" si="1"/>
        <v/>
      </c>
    </row>
    <row r="127" ht="36" customHeight="1" spans="1:5">
      <c r="A127" s="271">
        <v>2146099</v>
      </c>
      <c r="B127" s="270" t="s">
        <v>1488</v>
      </c>
      <c r="C127" s="269"/>
      <c r="D127" s="269"/>
      <c r="E127" s="81" t="str">
        <f t="shared" si="1"/>
        <v/>
      </c>
    </row>
    <row r="128" ht="36" customHeight="1" spans="1:5">
      <c r="A128" s="267">
        <v>21462</v>
      </c>
      <c r="B128" s="268" t="s">
        <v>1490</v>
      </c>
      <c r="C128" s="269"/>
      <c r="D128" s="269"/>
      <c r="E128" s="81" t="str">
        <f t="shared" si="1"/>
        <v/>
      </c>
    </row>
    <row r="129" ht="36" customHeight="1" spans="1:5">
      <c r="A129" s="271">
        <v>2146201</v>
      </c>
      <c r="B129" s="270" t="s">
        <v>1486</v>
      </c>
      <c r="C129" s="269"/>
      <c r="D129" s="269"/>
      <c r="E129" s="81" t="str">
        <f t="shared" si="1"/>
        <v/>
      </c>
    </row>
    <row r="130" ht="36" customHeight="1" spans="1:5">
      <c r="A130" s="271">
        <v>2146202</v>
      </c>
      <c r="B130" s="270" t="s">
        <v>1493</v>
      </c>
      <c r="C130" s="269"/>
      <c r="D130" s="269"/>
      <c r="E130" s="81" t="str">
        <f t="shared" si="1"/>
        <v/>
      </c>
    </row>
    <row r="131" ht="36" customHeight="1" spans="1:5">
      <c r="A131" s="271">
        <v>2146203</v>
      </c>
      <c r="B131" s="270" t="s">
        <v>1495</v>
      </c>
      <c r="C131" s="269"/>
      <c r="D131" s="269"/>
      <c r="E131" s="81" t="str">
        <f t="shared" si="1"/>
        <v/>
      </c>
    </row>
    <row r="132" ht="36" customHeight="1" spans="1:5">
      <c r="A132" s="271">
        <v>2146299</v>
      </c>
      <c r="B132" s="270" t="s">
        <v>1497</v>
      </c>
      <c r="C132" s="269"/>
      <c r="D132" s="269"/>
      <c r="E132" s="81" t="str">
        <f t="shared" si="1"/>
        <v/>
      </c>
    </row>
    <row r="133" ht="36" customHeight="1" spans="1:5">
      <c r="A133" s="267">
        <v>21463</v>
      </c>
      <c r="B133" s="268" t="s">
        <v>1499</v>
      </c>
      <c r="C133" s="269">
        <v>0</v>
      </c>
      <c r="D133" s="269"/>
      <c r="E133" s="81" t="str">
        <f t="shared" ref="E133:E196" si="2">IF(C133&gt;0,D133/C133-1,IF(C133&lt;0,-(D133/C133-1),""))</f>
        <v/>
      </c>
    </row>
    <row r="134" ht="36" customHeight="1" spans="1:5">
      <c r="A134" s="271">
        <v>2146301</v>
      </c>
      <c r="B134" s="270" t="s">
        <v>1501</v>
      </c>
      <c r="C134" s="269"/>
      <c r="D134" s="269"/>
      <c r="E134" s="81" t="str">
        <f t="shared" si="2"/>
        <v/>
      </c>
    </row>
    <row r="135" ht="36" customHeight="1" spans="1:5">
      <c r="A135" s="271">
        <v>2146302</v>
      </c>
      <c r="B135" s="270" t="s">
        <v>1503</v>
      </c>
      <c r="C135" s="269">
        <v>0</v>
      </c>
      <c r="D135" s="269"/>
      <c r="E135" s="81" t="str">
        <f t="shared" si="2"/>
        <v/>
      </c>
    </row>
    <row r="136" ht="36" customHeight="1" spans="1:5">
      <c r="A136" s="271">
        <v>2146303</v>
      </c>
      <c r="B136" s="270" t="s">
        <v>1505</v>
      </c>
      <c r="C136" s="269"/>
      <c r="D136" s="269"/>
      <c r="E136" s="81" t="str">
        <f t="shared" si="2"/>
        <v/>
      </c>
    </row>
    <row r="137" ht="36" customHeight="1" spans="1:5">
      <c r="A137" s="271">
        <v>2146399</v>
      </c>
      <c r="B137" s="270" t="s">
        <v>1507</v>
      </c>
      <c r="C137" s="269"/>
      <c r="D137" s="269"/>
      <c r="E137" s="81" t="str">
        <f t="shared" si="2"/>
        <v/>
      </c>
    </row>
    <row r="138" ht="36" customHeight="1" spans="1:5">
      <c r="A138" s="267">
        <v>21464</v>
      </c>
      <c r="B138" s="268" t="s">
        <v>1509</v>
      </c>
      <c r="C138" s="269"/>
      <c r="D138" s="269"/>
      <c r="E138" s="81" t="str">
        <f t="shared" si="2"/>
        <v/>
      </c>
    </row>
    <row r="139" ht="36" customHeight="1" spans="1:5">
      <c r="A139" s="271">
        <v>2146401</v>
      </c>
      <c r="B139" s="270" t="s">
        <v>1511</v>
      </c>
      <c r="C139" s="269"/>
      <c r="D139" s="269"/>
      <c r="E139" s="81" t="str">
        <f t="shared" si="2"/>
        <v/>
      </c>
    </row>
    <row r="140" ht="36" customHeight="1" spans="1:5">
      <c r="A140" s="271">
        <v>2146402</v>
      </c>
      <c r="B140" s="270" t="s">
        <v>1513</v>
      </c>
      <c r="C140" s="269"/>
      <c r="D140" s="269"/>
      <c r="E140" s="81" t="str">
        <f t="shared" si="2"/>
        <v/>
      </c>
    </row>
    <row r="141" ht="36" customHeight="1" spans="1:5">
      <c r="A141" s="271">
        <v>2146403</v>
      </c>
      <c r="B141" s="270" t="s">
        <v>1515</v>
      </c>
      <c r="C141" s="269"/>
      <c r="D141" s="269"/>
      <c r="E141" s="81" t="str">
        <f t="shared" si="2"/>
        <v/>
      </c>
    </row>
    <row r="142" ht="36" customHeight="1" spans="1:5">
      <c r="A142" s="271">
        <v>2146404</v>
      </c>
      <c r="B142" s="270" t="s">
        <v>1517</v>
      </c>
      <c r="C142" s="269"/>
      <c r="D142" s="269"/>
      <c r="E142" s="81" t="str">
        <f t="shared" si="2"/>
        <v/>
      </c>
    </row>
    <row r="143" ht="36" customHeight="1" spans="1:5">
      <c r="A143" s="271">
        <v>2146405</v>
      </c>
      <c r="B143" s="270" t="s">
        <v>1519</v>
      </c>
      <c r="C143" s="269"/>
      <c r="D143" s="269"/>
      <c r="E143" s="81" t="str">
        <f t="shared" si="2"/>
        <v/>
      </c>
    </row>
    <row r="144" ht="36" customHeight="1" spans="1:5">
      <c r="A144" s="271">
        <v>2146406</v>
      </c>
      <c r="B144" s="270" t="s">
        <v>1521</v>
      </c>
      <c r="C144" s="269"/>
      <c r="D144" s="269"/>
      <c r="E144" s="81" t="str">
        <f t="shared" si="2"/>
        <v/>
      </c>
    </row>
    <row r="145" ht="36" customHeight="1" spans="1:5">
      <c r="A145" s="271">
        <v>2146407</v>
      </c>
      <c r="B145" s="270" t="s">
        <v>1523</v>
      </c>
      <c r="C145" s="269"/>
      <c r="D145" s="269"/>
      <c r="E145" s="81" t="str">
        <f t="shared" si="2"/>
        <v/>
      </c>
    </row>
    <row r="146" ht="36" customHeight="1" spans="1:5">
      <c r="A146" s="271">
        <v>2146499</v>
      </c>
      <c r="B146" s="270" t="s">
        <v>1525</v>
      </c>
      <c r="C146" s="269"/>
      <c r="D146" s="269"/>
      <c r="E146" s="81" t="str">
        <f t="shared" si="2"/>
        <v/>
      </c>
    </row>
    <row r="147" ht="36" customHeight="1" spans="1:5">
      <c r="A147" s="267">
        <v>21468</v>
      </c>
      <c r="B147" s="268" t="s">
        <v>1527</v>
      </c>
      <c r="C147" s="269"/>
      <c r="D147" s="269"/>
      <c r="E147" s="81" t="str">
        <f t="shared" si="2"/>
        <v/>
      </c>
    </row>
    <row r="148" ht="36" customHeight="1" spans="1:5">
      <c r="A148" s="271">
        <v>2146801</v>
      </c>
      <c r="B148" s="270" t="s">
        <v>1529</v>
      </c>
      <c r="C148" s="269"/>
      <c r="D148" s="269"/>
      <c r="E148" s="81" t="str">
        <f t="shared" si="2"/>
        <v/>
      </c>
    </row>
    <row r="149" ht="36" customHeight="1" spans="1:5">
      <c r="A149" s="271">
        <v>2146802</v>
      </c>
      <c r="B149" s="270" t="s">
        <v>1531</v>
      </c>
      <c r="C149" s="269"/>
      <c r="D149" s="269"/>
      <c r="E149" s="81" t="str">
        <f t="shared" si="2"/>
        <v/>
      </c>
    </row>
    <row r="150" ht="36" customHeight="1" spans="1:5">
      <c r="A150" s="271">
        <v>2146803</v>
      </c>
      <c r="B150" s="270" t="s">
        <v>1533</v>
      </c>
      <c r="C150" s="269"/>
      <c r="D150" s="269"/>
      <c r="E150" s="81" t="str">
        <f t="shared" si="2"/>
        <v/>
      </c>
    </row>
    <row r="151" ht="36" customHeight="1" spans="1:5">
      <c r="A151" s="271">
        <v>2146804</v>
      </c>
      <c r="B151" s="270" t="s">
        <v>1535</v>
      </c>
      <c r="C151" s="269"/>
      <c r="D151" s="269"/>
      <c r="E151" s="81" t="str">
        <f t="shared" si="2"/>
        <v/>
      </c>
    </row>
    <row r="152" ht="36" customHeight="1" spans="1:5">
      <c r="A152" s="271">
        <v>2146805</v>
      </c>
      <c r="B152" s="270" t="s">
        <v>1537</v>
      </c>
      <c r="C152" s="269"/>
      <c r="D152" s="269"/>
      <c r="E152" s="81" t="str">
        <f t="shared" si="2"/>
        <v/>
      </c>
    </row>
    <row r="153" ht="36" customHeight="1" spans="1:5">
      <c r="A153" s="271">
        <v>2146899</v>
      </c>
      <c r="B153" s="270" t="s">
        <v>1539</v>
      </c>
      <c r="C153" s="269"/>
      <c r="D153" s="269"/>
      <c r="E153" s="81" t="str">
        <f t="shared" si="2"/>
        <v/>
      </c>
    </row>
    <row r="154" ht="36" customHeight="1" spans="1:5">
      <c r="A154" s="267">
        <v>21469</v>
      </c>
      <c r="B154" s="268" t="s">
        <v>1541</v>
      </c>
      <c r="C154" s="269"/>
      <c r="D154" s="269"/>
      <c r="E154" s="81" t="str">
        <f t="shared" si="2"/>
        <v/>
      </c>
    </row>
    <row r="155" ht="36" customHeight="1" spans="1:5">
      <c r="A155" s="271">
        <v>2146901</v>
      </c>
      <c r="B155" s="270" t="s">
        <v>1543</v>
      </c>
      <c r="C155" s="269"/>
      <c r="D155" s="269"/>
      <c r="E155" s="81" t="str">
        <f t="shared" si="2"/>
        <v/>
      </c>
    </row>
    <row r="156" ht="36" customHeight="1" spans="1:5">
      <c r="A156" s="271">
        <v>2146902</v>
      </c>
      <c r="B156" s="270" t="s">
        <v>1545</v>
      </c>
      <c r="C156" s="269"/>
      <c r="D156" s="269"/>
      <c r="E156" s="81" t="str">
        <f t="shared" si="2"/>
        <v/>
      </c>
    </row>
    <row r="157" ht="36" customHeight="1" spans="1:5">
      <c r="A157" s="271">
        <v>2146903</v>
      </c>
      <c r="B157" s="270" t="s">
        <v>1547</v>
      </c>
      <c r="C157" s="269"/>
      <c r="D157" s="269"/>
      <c r="E157" s="81" t="str">
        <f t="shared" si="2"/>
        <v/>
      </c>
    </row>
    <row r="158" ht="36" customHeight="1" spans="1:5">
      <c r="A158" s="271">
        <v>2146904</v>
      </c>
      <c r="B158" s="270" t="s">
        <v>1549</v>
      </c>
      <c r="C158" s="269"/>
      <c r="D158" s="269"/>
      <c r="E158" s="81" t="str">
        <f t="shared" si="2"/>
        <v/>
      </c>
    </row>
    <row r="159" ht="36" customHeight="1" spans="1:5">
      <c r="A159" s="271">
        <v>2146906</v>
      </c>
      <c r="B159" s="270" t="s">
        <v>1551</v>
      </c>
      <c r="C159" s="269"/>
      <c r="D159" s="269"/>
      <c r="E159" s="81" t="str">
        <f t="shared" si="2"/>
        <v/>
      </c>
    </row>
    <row r="160" ht="36" customHeight="1" spans="1:5">
      <c r="A160" s="271">
        <v>2146907</v>
      </c>
      <c r="B160" s="270" t="s">
        <v>1553</v>
      </c>
      <c r="C160" s="269"/>
      <c r="D160" s="269"/>
      <c r="E160" s="81" t="str">
        <f t="shared" si="2"/>
        <v/>
      </c>
    </row>
    <row r="161" ht="36" customHeight="1" spans="1:5">
      <c r="A161" s="271">
        <v>2146908</v>
      </c>
      <c r="B161" s="270" t="s">
        <v>1555</v>
      </c>
      <c r="C161" s="269"/>
      <c r="D161" s="269"/>
      <c r="E161" s="81" t="str">
        <f t="shared" si="2"/>
        <v/>
      </c>
    </row>
    <row r="162" ht="36" customHeight="1" spans="1:5">
      <c r="A162" s="271">
        <v>2146999</v>
      </c>
      <c r="B162" s="270" t="s">
        <v>1557</v>
      </c>
      <c r="C162" s="269"/>
      <c r="D162" s="269"/>
      <c r="E162" s="81" t="str">
        <f t="shared" si="2"/>
        <v/>
      </c>
    </row>
    <row r="163" ht="36" customHeight="1" spans="1:5">
      <c r="A163" s="267">
        <v>21470</v>
      </c>
      <c r="B163" s="268" t="s">
        <v>1559</v>
      </c>
      <c r="C163" s="269"/>
      <c r="D163" s="269"/>
      <c r="E163" s="81" t="str">
        <f t="shared" si="2"/>
        <v/>
      </c>
    </row>
    <row r="164" ht="36" customHeight="1" spans="1:5">
      <c r="A164" s="271">
        <v>2147001</v>
      </c>
      <c r="B164" s="270" t="s">
        <v>1482</v>
      </c>
      <c r="C164" s="269"/>
      <c r="D164" s="269"/>
      <c r="E164" s="81" t="str">
        <f t="shared" si="2"/>
        <v/>
      </c>
    </row>
    <row r="165" ht="36" customHeight="1" spans="1:5">
      <c r="A165" s="271">
        <v>2147099</v>
      </c>
      <c r="B165" s="270" t="s">
        <v>1562</v>
      </c>
      <c r="C165" s="269"/>
      <c r="D165" s="269"/>
      <c r="E165" s="81" t="str">
        <f t="shared" si="2"/>
        <v/>
      </c>
    </row>
    <row r="166" ht="36" customHeight="1" spans="1:5">
      <c r="A166" s="267">
        <v>21471</v>
      </c>
      <c r="B166" s="268" t="s">
        <v>1564</v>
      </c>
      <c r="C166" s="269"/>
      <c r="D166" s="269"/>
      <c r="E166" s="81" t="str">
        <f t="shared" si="2"/>
        <v/>
      </c>
    </row>
    <row r="167" ht="36" customHeight="1" spans="1:5">
      <c r="A167" s="271">
        <v>2147101</v>
      </c>
      <c r="B167" s="270" t="s">
        <v>1482</v>
      </c>
      <c r="C167" s="269"/>
      <c r="D167" s="269"/>
      <c r="E167" s="81" t="str">
        <f t="shared" si="2"/>
        <v/>
      </c>
    </row>
    <row r="168" ht="36" customHeight="1" spans="1:5">
      <c r="A168" s="271">
        <v>2147199</v>
      </c>
      <c r="B168" s="270" t="s">
        <v>1567</v>
      </c>
      <c r="C168" s="269"/>
      <c r="D168" s="269"/>
      <c r="E168" s="81" t="str">
        <f t="shared" si="2"/>
        <v/>
      </c>
    </row>
    <row r="169" ht="36" customHeight="1" spans="1:5">
      <c r="A169" s="267">
        <v>21472</v>
      </c>
      <c r="B169" s="268" t="s">
        <v>1569</v>
      </c>
      <c r="C169" s="269"/>
      <c r="D169" s="269"/>
      <c r="E169" s="81" t="str">
        <f t="shared" si="2"/>
        <v/>
      </c>
    </row>
    <row r="170" ht="36" customHeight="1" spans="1:5">
      <c r="A170" s="267">
        <v>21473</v>
      </c>
      <c r="B170" s="268" t="s">
        <v>1571</v>
      </c>
      <c r="C170" s="269"/>
      <c r="D170" s="269"/>
      <c r="E170" s="81" t="str">
        <f t="shared" si="2"/>
        <v/>
      </c>
    </row>
    <row r="171" ht="36" customHeight="1" spans="1:5">
      <c r="A171" s="271">
        <v>2147301</v>
      </c>
      <c r="B171" s="270" t="s">
        <v>1501</v>
      </c>
      <c r="C171" s="269"/>
      <c r="D171" s="269"/>
      <c r="E171" s="81" t="str">
        <f t="shared" si="2"/>
        <v/>
      </c>
    </row>
    <row r="172" ht="36" customHeight="1" spans="1:5">
      <c r="A172" s="271">
        <v>2147303</v>
      </c>
      <c r="B172" s="270" t="s">
        <v>1505</v>
      </c>
      <c r="C172" s="269"/>
      <c r="D172" s="269"/>
      <c r="E172" s="81" t="str">
        <f t="shared" si="2"/>
        <v/>
      </c>
    </row>
    <row r="173" ht="36" customHeight="1" spans="1:5">
      <c r="A173" s="271">
        <v>2147399</v>
      </c>
      <c r="B173" s="270" t="s">
        <v>1575</v>
      </c>
      <c r="C173" s="269"/>
      <c r="D173" s="269"/>
      <c r="E173" s="81" t="str">
        <f t="shared" si="2"/>
        <v/>
      </c>
    </row>
    <row r="174" ht="36" customHeight="1" spans="1:5">
      <c r="A174" s="267">
        <v>215</v>
      </c>
      <c r="B174" s="268" t="s">
        <v>1576</v>
      </c>
      <c r="C174" s="269"/>
      <c r="D174" s="269"/>
      <c r="E174" s="81" t="str">
        <f t="shared" si="2"/>
        <v/>
      </c>
    </row>
    <row r="175" ht="36" customHeight="1" spans="1:5">
      <c r="A175" s="267">
        <v>21562</v>
      </c>
      <c r="B175" s="268" t="s">
        <v>1578</v>
      </c>
      <c r="C175" s="269"/>
      <c r="D175" s="269"/>
      <c r="E175" s="81" t="str">
        <f t="shared" si="2"/>
        <v/>
      </c>
    </row>
    <row r="176" ht="36" customHeight="1" spans="1:5">
      <c r="A176" s="271">
        <v>2156202</v>
      </c>
      <c r="B176" s="270" t="s">
        <v>1580</v>
      </c>
      <c r="C176" s="269"/>
      <c r="D176" s="269"/>
      <c r="E176" s="81" t="str">
        <f t="shared" si="2"/>
        <v/>
      </c>
    </row>
    <row r="177" ht="36" customHeight="1" spans="1:5">
      <c r="A177" s="271">
        <v>2156299</v>
      </c>
      <c r="B177" s="270" t="s">
        <v>1582</v>
      </c>
      <c r="C177" s="269"/>
      <c r="D177" s="269"/>
      <c r="E177" s="81" t="str">
        <f t="shared" si="2"/>
        <v/>
      </c>
    </row>
    <row r="178" ht="36" customHeight="1" spans="1:5">
      <c r="A178" s="267">
        <v>229</v>
      </c>
      <c r="B178" s="268" t="s">
        <v>1583</v>
      </c>
      <c r="C178" s="269">
        <v>405</v>
      </c>
      <c r="D178" s="269">
        <v>51209</v>
      </c>
      <c r="E178" s="81">
        <f t="shared" si="2"/>
        <v>125.442</v>
      </c>
    </row>
    <row r="179" ht="36" customHeight="1" spans="1:5">
      <c r="A179" s="267">
        <v>22904</v>
      </c>
      <c r="B179" s="268" t="s">
        <v>1585</v>
      </c>
      <c r="C179" s="269">
        <v>0</v>
      </c>
      <c r="D179" s="269">
        <v>50000</v>
      </c>
      <c r="E179" s="81" t="str">
        <f t="shared" si="2"/>
        <v/>
      </c>
    </row>
    <row r="180" ht="36" customHeight="1" spans="1:5">
      <c r="A180" s="271">
        <v>2290401</v>
      </c>
      <c r="B180" s="270" t="s">
        <v>1587</v>
      </c>
      <c r="C180" s="269"/>
      <c r="D180" s="269"/>
      <c r="E180" s="81" t="str">
        <f t="shared" si="2"/>
        <v/>
      </c>
    </row>
    <row r="181" ht="36" customHeight="1" spans="1:5">
      <c r="A181" s="271">
        <v>2290402</v>
      </c>
      <c r="B181" s="270" t="s">
        <v>1589</v>
      </c>
      <c r="C181" s="269">
        <v>0</v>
      </c>
      <c r="D181" s="269">
        <v>50000</v>
      </c>
      <c r="E181" s="81" t="str">
        <f t="shared" si="2"/>
        <v/>
      </c>
    </row>
    <row r="182" ht="36" customHeight="1" spans="1:5">
      <c r="A182" s="271">
        <v>2290403</v>
      </c>
      <c r="B182" s="270" t="s">
        <v>1591</v>
      </c>
      <c r="C182" s="269"/>
      <c r="D182" s="269"/>
      <c r="E182" s="81" t="str">
        <f t="shared" si="2"/>
        <v/>
      </c>
    </row>
    <row r="183" ht="36" customHeight="1" spans="1:5">
      <c r="A183" s="267">
        <v>22908</v>
      </c>
      <c r="B183" s="268" t="s">
        <v>1593</v>
      </c>
      <c r="C183" s="269">
        <v>0</v>
      </c>
      <c r="D183" s="269">
        <v>24</v>
      </c>
      <c r="E183" s="81" t="str">
        <f t="shared" si="2"/>
        <v/>
      </c>
    </row>
    <row r="184" ht="36" customHeight="1" spans="1:5">
      <c r="A184" s="271">
        <v>2290802</v>
      </c>
      <c r="B184" s="270" t="s">
        <v>1595</v>
      </c>
      <c r="C184" s="269"/>
      <c r="D184" s="269"/>
      <c r="E184" s="81" t="str">
        <f t="shared" si="2"/>
        <v/>
      </c>
    </row>
    <row r="185" ht="36" customHeight="1" spans="1:5">
      <c r="A185" s="271">
        <v>2290803</v>
      </c>
      <c r="B185" s="270" t="s">
        <v>1597</v>
      </c>
      <c r="C185" s="269"/>
      <c r="D185" s="269"/>
      <c r="E185" s="81" t="str">
        <f t="shared" si="2"/>
        <v/>
      </c>
    </row>
    <row r="186" ht="36" customHeight="1" spans="1:5">
      <c r="A186" s="271">
        <v>2290804</v>
      </c>
      <c r="B186" s="270" t="s">
        <v>1599</v>
      </c>
      <c r="C186" s="269">
        <v>0</v>
      </c>
      <c r="D186" s="269">
        <v>24</v>
      </c>
      <c r="E186" s="81" t="str">
        <f t="shared" si="2"/>
        <v/>
      </c>
    </row>
    <row r="187" ht="36" customHeight="1" spans="1:5">
      <c r="A187" s="271">
        <v>2290805</v>
      </c>
      <c r="B187" s="270" t="s">
        <v>1601</v>
      </c>
      <c r="C187" s="269"/>
      <c r="D187" s="269"/>
      <c r="E187" s="81" t="str">
        <f t="shared" si="2"/>
        <v/>
      </c>
    </row>
    <row r="188" ht="36" customHeight="1" spans="1:5">
      <c r="A188" s="271">
        <v>2290806</v>
      </c>
      <c r="B188" s="270" t="s">
        <v>1603</v>
      </c>
      <c r="C188" s="269"/>
      <c r="D188" s="269"/>
      <c r="E188" s="81" t="str">
        <f t="shared" si="2"/>
        <v/>
      </c>
    </row>
    <row r="189" ht="36" customHeight="1" spans="1:5">
      <c r="A189" s="271">
        <v>2290807</v>
      </c>
      <c r="B189" s="270" t="s">
        <v>1605</v>
      </c>
      <c r="C189" s="269"/>
      <c r="D189" s="269"/>
      <c r="E189" s="81" t="str">
        <f t="shared" si="2"/>
        <v/>
      </c>
    </row>
    <row r="190" ht="36" customHeight="1" spans="1:5">
      <c r="A190" s="271">
        <v>2290808</v>
      </c>
      <c r="B190" s="270" t="s">
        <v>1607</v>
      </c>
      <c r="C190" s="269">
        <v>0</v>
      </c>
      <c r="D190" s="269"/>
      <c r="E190" s="81" t="str">
        <f t="shared" si="2"/>
        <v/>
      </c>
    </row>
    <row r="191" ht="36" customHeight="1" spans="1:5">
      <c r="A191" s="271">
        <v>2290899</v>
      </c>
      <c r="B191" s="270" t="s">
        <v>1609</v>
      </c>
      <c r="C191" s="269"/>
      <c r="D191" s="269"/>
      <c r="E191" s="81" t="str">
        <f t="shared" si="2"/>
        <v/>
      </c>
    </row>
    <row r="192" ht="36" customHeight="1" spans="1:5">
      <c r="A192" s="267">
        <v>22960</v>
      </c>
      <c r="B192" s="268" t="s">
        <v>1611</v>
      </c>
      <c r="C192" s="269">
        <v>405</v>
      </c>
      <c r="D192" s="269">
        <v>1185</v>
      </c>
      <c r="E192" s="81">
        <f t="shared" si="2"/>
        <v>1.926</v>
      </c>
    </row>
    <row r="193" ht="36" customHeight="1" spans="1:5">
      <c r="A193" s="275">
        <v>2296001</v>
      </c>
      <c r="B193" s="270" t="s">
        <v>1612</v>
      </c>
      <c r="C193" s="269"/>
      <c r="D193" s="269"/>
      <c r="E193" s="81" t="str">
        <f t="shared" si="2"/>
        <v/>
      </c>
    </row>
    <row r="194" ht="36" customHeight="1" spans="1:5">
      <c r="A194" s="271">
        <v>2296002</v>
      </c>
      <c r="B194" s="270" t="s">
        <v>1614</v>
      </c>
      <c r="C194" s="269">
        <v>110</v>
      </c>
      <c r="D194" s="269">
        <v>291</v>
      </c>
      <c r="E194" s="81">
        <f t="shared" si="2"/>
        <v>1.645</v>
      </c>
    </row>
    <row r="195" ht="36" customHeight="1" spans="1:5">
      <c r="A195" s="271">
        <v>2296003</v>
      </c>
      <c r="B195" s="270" t="s">
        <v>1616</v>
      </c>
      <c r="C195" s="269">
        <v>40</v>
      </c>
      <c r="D195" s="269">
        <v>329</v>
      </c>
      <c r="E195" s="81">
        <f t="shared" si="2"/>
        <v>7.225</v>
      </c>
    </row>
    <row r="196" ht="36" customHeight="1" spans="1:5">
      <c r="A196" s="271">
        <v>2296004</v>
      </c>
      <c r="B196" s="270" t="s">
        <v>1618</v>
      </c>
      <c r="C196" s="269">
        <v>10</v>
      </c>
      <c r="D196" s="269">
        <v>40</v>
      </c>
      <c r="E196" s="81">
        <f t="shared" si="2"/>
        <v>3</v>
      </c>
    </row>
    <row r="197" ht="36" customHeight="1" spans="1:5">
      <c r="A197" s="271">
        <v>2296005</v>
      </c>
      <c r="B197" s="270" t="s">
        <v>1620</v>
      </c>
      <c r="C197" s="269"/>
      <c r="D197" s="269"/>
      <c r="E197" s="81" t="str">
        <f t="shared" ref="E197:E260" si="3">IF(C197&gt;0,D197/C197-1,IF(C197&lt;0,-(D197/C197-1),""))</f>
        <v/>
      </c>
    </row>
    <row r="198" ht="36" customHeight="1" spans="1:5">
      <c r="A198" s="271">
        <v>2296006</v>
      </c>
      <c r="B198" s="270" t="s">
        <v>1622</v>
      </c>
      <c r="C198" s="269">
        <v>40</v>
      </c>
      <c r="D198" s="269">
        <v>78</v>
      </c>
      <c r="E198" s="81">
        <f t="shared" si="3"/>
        <v>0.95</v>
      </c>
    </row>
    <row r="199" ht="36" customHeight="1" spans="1:5">
      <c r="A199" s="271">
        <v>2296010</v>
      </c>
      <c r="B199" s="270" t="s">
        <v>1624</v>
      </c>
      <c r="C199" s="269"/>
      <c r="D199" s="269"/>
      <c r="E199" s="81" t="str">
        <f t="shared" si="3"/>
        <v/>
      </c>
    </row>
    <row r="200" ht="36" customHeight="1" spans="1:5">
      <c r="A200" s="271">
        <v>2296011</v>
      </c>
      <c r="B200" s="270" t="s">
        <v>1626</v>
      </c>
      <c r="C200" s="269"/>
      <c r="D200" s="269"/>
      <c r="E200" s="81" t="str">
        <f t="shared" si="3"/>
        <v/>
      </c>
    </row>
    <row r="201" ht="36" customHeight="1" spans="1:5">
      <c r="A201" s="271">
        <v>2296012</v>
      </c>
      <c r="B201" s="270" t="s">
        <v>1628</v>
      </c>
      <c r="C201" s="269"/>
      <c r="D201" s="269"/>
      <c r="E201" s="81" t="str">
        <f t="shared" si="3"/>
        <v/>
      </c>
    </row>
    <row r="202" ht="36" customHeight="1" spans="1:5">
      <c r="A202" s="271">
        <v>2296013</v>
      </c>
      <c r="B202" s="270" t="s">
        <v>1630</v>
      </c>
      <c r="C202" s="269">
        <v>50</v>
      </c>
      <c r="D202" s="269">
        <v>110</v>
      </c>
      <c r="E202" s="81">
        <f t="shared" si="3"/>
        <v>1.2</v>
      </c>
    </row>
    <row r="203" ht="36" customHeight="1" spans="1:5">
      <c r="A203" s="271">
        <v>2296099</v>
      </c>
      <c r="B203" s="270" t="s">
        <v>1632</v>
      </c>
      <c r="C203" s="269">
        <v>155</v>
      </c>
      <c r="D203" s="269">
        <v>337</v>
      </c>
      <c r="E203" s="81">
        <f t="shared" si="3"/>
        <v>1.174</v>
      </c>
    </row>
    <row r="204" ht="36" customHeight="1" spans="1:5">
      <c r="A204" s="267">
        <v>232</v>
      </c>
      <c r="B204" s="268" t="s">
        <v>1633</v>
      </c>
      <c r="C204" s="269">
        <v>51753</v>
      </c>
      <c r="D204" s="269">
        <v>14141</v>
      </c>
      <c r="E204" s="81">
        <f t="shared" si="3"/>
        <v>-0.727</v>
      </c>
    </row>
    <row r="205" ht="36" customHeight="1" spans="1:5">
      <c r="A205" s="271">
        <v>2320401</v>
      </c>
      <c r="B205" s="270" t="s">
        <v>1635</v>
      </c>
      <c r="C205" s="269"/>
      <c r="D205" s="269"/>
      <c r="E205" s="81" t="str">
        <f t="shared" si="3"/>
        <v/>
      </c>
    </row>
    <row r="206" ht="36" customHeight="1" spans="1:5">
      <c r="A206" s="271">
        <v>2320402</v>
      </c>
      <c r="B206" s="270" t="s">
        <v>1637</v>
      </c>
      <c r="C206" s="269"/>
      <c r="D206" s="269"/>
      <c r="E206" s="81" t="str">
        <f t="shared" si="3"/>
        <v/>
      </c>
    </row>
    <row r="207" ht="36" customHeight="1" spans="1:5">
      <c r="A207" s="271">
        <v>2320405</v>
      </c>
      <c r="B207" s="270" t="s">
        <v>1639</v>
      </c>
      <c r="C207" s="269"/>
      <c r="D207" s="269"/>
      <c r="E207" s="81" t="str">
        <f t="shared" si="3"/>
        <v/>
      </c>
    </row>
    <row r="208" ht="36" customHeight="1" spans="1:5">
      <c r="A208" s="271">
        <v>2320411</v>
      </c>
      <c r="B208" s="270" t="s">
        <v>1641</v>
      </c>
      <c r="C208" s="269">
        <v>42758</v>
      </c>
      <c r="D208" s="269">
        <v>456</v>
      </c>
      <c r="E208" s="81">
        <f t="shared" si="3"/>
        <v>-0.989</v>
      </c>
    </row>
    <row r="209" ht="36" customHeight="1" spans="1:5">
      <c r="A209" s="271">
        <v>2320413</v>
      </c>
      <c r="B209" s="270" t="s">
        <v>1643</v>
      </c>
      <c r="C209" s="269"/>
      <c r="D209" s="269"/>
      <c r="E209" s="81" t="str">
        <f t="shared" si="3"/>
        <v/>
      </c>
    </row>
    <row r="210" ht="36" customHeight="1" spans="1:5">
      <c r="A210" s="271">
        <v>2320414</v>
      </c>
      <c r="B210" s="270" t="s">
        <v>1645</v>
      </c>
      <c r="C210" s="269"/>
      <c r="D210" s="269"/>
      <c r="E210" s="81" t="str">
        <f t="shared" si="3"/>
        <v/>
      </c>
    </row>
    <row r="211" ht="36" customHeight="1" spans="1:5">
      <c r="A211" s="271">
        <v>2320416</v>
      </c>
      <c r="B211" s="270" t="s">
        <v>1647</v>
      </c>
      <c r="C211" s="269"/>
      <c r="D211" s="269"/>
      <c r="E211" s="81" t="str">
        <f t="shared" si="3"/>
        <v/>
      </c>
    </row>
    <row r="212" ht="36" customHeight="1" spans="1:5">
      <c r="A212" s="271">
        <v>2320417</v>
      </c>
      <c r="B212" s="270" t="s">
        <v>1649</v>
      </c>
      <c r="C212" s="269"/>
      <c r="D212" s="269"/>
      <c r="E212" s="81" t="str">
        <f t="shared" si="3"/>
        <v/>
      </c>
    </row>
    <row r="213" ht="36" customHeight="1" spans="1:5">
      <c r="A213" s="271">
        <v>2320418</v>
      </c>
      <c r="B213" s="270" t="s">
        <v>1651</v>
      </c>
      <c r="C213" s="269"/>
      <c r="D213" s="269"/>
      <c r="E213" s="81" t="str">
        <f t="shared" si="3"/>
        <v/>
      </c>
    </row>
    <row r="214" ht="36" customHeight="1" spans="1:5">
      <c r="A214" s="271">
        <v>2320419</v>
      </c>
      <c r="B214" s="270" t="s">
        <v>1653</v>
      </c>
      <c r="C214" s="269"/>
      <c r="D214" s="269"/>
      <c r="E214" s="81" t="str">
        <f t="shared" si="3"/>
        <v/>
      </c>
    </row>
    <row r="215" ht="36" customHeight="1" spans="1:5">
      <c r="A215" s="271">
        <v>2320420</v>
      </c>
      <c r="B215" s="270" t="s">
        <v>1655</v>
      </c>
      <c r="C215" s="269"/>
      <c r="D215" s="269"/>
      <c r="E215" s="81" t="str">
        <f t="shared" si="3"/>
        <v/>
      </c>
    </row>
    <row r="216" ht="36" customHeight="1" spans="1:5">
      <c r="A216" s="271">
        <v>2320431</v>
      </c>
      <c r="B216" s="270" t="s">
        <v>1657</v>
      </c>
      <c r="C216" s="269">
        <v>0</v>
      </c>
      <c r="D216" s="269">
        <v>195</v>
      </c>
      <c r="E216" s="81" t="str">
        <f t="shared" si="3"/>
        <v/>
      </c>
    </row>
    <row r="217" ht="36" customHeight="1" spans="1:5">
      <c r="A217" s="271">
        <v>2320432</v>
      </c>
      <c r="B217" s="270" t="s">
        <v>1659</v>
      </c>
      <c r="C217" s="269"/>
      <c r="D217" s="269"/>
      <c r="E217" s="81" t="str">
        <f t="shared" si="3"/>
        <v/>
      </c>
    </row>
    <row r="218" ht="36" customHeight="1" spans="1:5">
      <c r="A218" s="271">
        <v>2320433</v>
      </c>
      <c r="B218" s="270" t="s">
        <v>1661</v>
      </c>
      <c r="C218" s="269">
        <v>8995</v>
      </c>
      <c r="D218" s="269">
        <v>4044</v>
      </c>
      <c r="E218" s="81">
        <f t="shared" si="3"/>
        <v>-0.55</v>
      </c>
    </row>
    <row r="219" ht="36" customHeight="1" spans="1:5">
      <c r="A219" s="271">
        <v>2320498</v>
      </c>
      <c r="B219" s="270" t="s">
        <v>1663</v>
      </c>
      <c r="C219" s="269">
        <v>0</v>
      </c>
      <c r="D219" s="269">
        <v>9446</v>
      </c>
      <c r="E219" s="81" t="str">
        <f t="shared" si="3"/>
        <v/>
      </c>
    </row>
    <row r="220" ht="36" customHeight="1" spans="1:5">
      <c r="A220" s="271">
        <v>2320499</v>
      </c>
      <c r="B220" s="270" t="s">
        <v>1665</v>
      </c>
      <c r="C220" s="269">
        <v>0</v>
      </c>
      <c r="D220" s="269"/>
      <c r="E220" s="81" t="str">
        <f t="shared" si="3"/>
        <v/>
      </c>
    </row>
    <row r="221" ht="36" customHeight="1" spans="1:5">
      <c r="A221" s="267">
        <v>233</v>
      </c>
      <c r="B221" s="268" t="s">
        <v>1666</v>
      </c>
      <c r="C221" s="269">
        <v>0</v>
      </c>
      <c r="D221" s="269">
        <v>150</v>
      </c>
      <c r="E221" s="81" t="str">
        <f t="shared" si="3"/>
        <v/>
      </c>
    </row>
    <row r="222" ht="36" customHeight="1" spans="1:5">
      <c r="A222" s="274">
        <v>23304</v>
      </c>
      <c r="B222" s="268" t="s">
        <v>1667</v>
      </c>
      <c r="C222" s="269">
        <v>0</v>
      </c>
      <c r="D222" s="269">
        <v>150</v>
      </c>
      <c r="E222" s="81" t="str">
        <f t="shared" si="3"/>
        <v/>
      </c>
    </row>
    <row r="223" ht="36" customHeight="1" spans="1:5">
      <c r="A223" s="271">
        <v>2330401</v>
      </c>
      <c r="B223" s="270" t="s">
        <v>1669</v>
      </c>
      <c r="C223" s="269"/>
      <c r="D223" s="269"/>
      <c r="E223" s="81" t="str">
        <f t="shared" si="3"/>
        <v/>
      </c>
    </row>
    <row r="224" ht="36" customHeight="1" spans="1:5">
      <c r="A224" s="271">
        <v>2330402</v>
      </c>
      <c r="B224" s="270" t="s">
        <v>1671</v>
      </c>
      <c r="C224" s="269"/>
      <c r="D224" s="269"/>
      <c r="E224" s="81" t="str">
        <f t="shared" si="3"/>
        <v/>
      </c>
    </row>
    <row r="225" ht="36" customHeight="1" spans="1:5">
      <c r="A225" s="271">
        <v>2330405</v>
      </c>
      <c r="B225" s="270" t="s">
        <v>1673</v>
      </c>
      <c r="C225" s="269"/>
      <c r="D225" s="269"/>
      <c r="E225" s="81" t="str">
        <f t="shared" si="3"/>
        <v/>
      </c>
    </row>
    <row r="226" ht="36" customHeight="1" spans="1:5">
      <c r="A226" s="271">
        <v>2330411</v>
      </c>
      <c r="B226" s="270" t="s">
        <v>1675</v>
      </c>
      <c r="C226" s="269">
        <v>0</v>
      </c>
      <c r="D226" s="269"/>
      <c r="E226" s="81" t="str">
        <f t="shared" si="3"/>
        <v/>
      </c>
    </row>
    <row r="227" ht="36" customHeight="1" spans="1:5">
      <c r="A227" s="271">
        <v>2330413</v>
      </c>
      <c r="B227" s="270" t="s">
        <v>1677</v>
      </c>
      <c r="C227" s="269"/>
      <c r="D227" s="269"/>
      <c r="E227" s="81" t="str">
        <f t="shared" si="3"/>
        <v/>
      </c>
    </row>
    <row r="228" ht="36" customHeight="1" spans="1:5">
      <c r="A228" s="271">
        <v>2330414</v>
      </c>
      <c r="B228" s="270" t="s">
        <v>1679</v>
      </c>
      <c r="C228" s="269"/>
      <c r="D228" s="269"/>
      <c r="E228" s="81" t="str">
        <f t="shared" si="3"/>
        <v/>
      </c>
    </row>
    <row r="229" ht="36" customHeight="1" spans="1:5">
      <c r="A229" s="271">
        <v>2330416</v>
      </c>
      <c r="B229" s="270" t="s">
        <v>1681</v>
      </c>
      <c r="C229" s="269"/>
      <c r="D229" s="269"/>
      <c r="E229" s="81" t="str">
        <f t="shared" si="3"/>
        <v/>
      </c>
    </row>
    <row r="230" ht="36" customHeight="1" spans="1:5">
      <c r="A230" s="271">
        <v>2330417</v>
      </c>
      <c r="B230" s="270" t="s">
        <v>1683</v>
      </c>
      <c r="C230" s="269"/>
      <c r="D230" s="269"/>
      <c r="E230" s="81" t="str">
        <f t="shared" si="3"/>
        <v/>
      </c>
    </row>
    <row r="231" ht="36" customHeight="1" spans="1:5">
      <c r="A231" s="271">
        <v>2330418</v>
      </c>
      <c r="B231" s="270" t="s">
        <v>1685</v>
      </c>
      <c r="C231" s="269"/>
      <c r="D231" s="269"/>
      <c r="E231" s="81" t="str">
        <f t="shared" si="3"/>
        <v/>
      </c>
    </row>
    <row r="232" ht="36" customHeight="1" spans="1:5">
      <c r="A232" s="271">
        <v>2330419</v>
      </c>
      <c r="B232" s="270" t="s">
        <v>1687</v>
      </c>
      <c r="C232" s="269"/>
      <c r="D232" s="269"/>
      <c r="E232" s="81" t="str">
        <f t="shared" si="3"/>
        <v/>
      </c>
    </row>
    <row r="233" ht="36" customHeight="1" spans="1:5">
      <c r="A233" s="271">
        <v>2330420</v>
      </c>
      <c r="B233" s="270" t="s">
        <v>1689</v>
      </c>
      <c r="C233" s="269"/>
      <c r="D233" s="269"/>
      <c r="E233" s="81" t="str">
        <f t="shared" si="3"/>
        <v/>
      </c>
    </row>
    <row r="234" ht="36" customHeight="1" spans="1:5">
      <c r="A234" s="271">
        <v>2330431</v>
      </c>
      <c r="B234" s="270" t="s">
        <v>1691</v>
      </c>
      <c r="C234" s="269"/>
      <c r="D234" s="269"/>
      <c r="E234" s="81" t="str">
        <f t="shared" si="3"/>
        <v/>
      </c>
    </row>
    <row r="235" ht="36" customHeight="1" spans="1:5">
      <c r="A235" s="271">
        <v>2330432</v>
      </c>
      <c r="B235" s="270" t="s">
        <v>1693</v>
      </c>
      <c r="C235" s="269"/>
      <c r="D235" s="269"/>
      <c r="E235" s="81" t="str">
        <f t="shared" si="3"/>
        <v/>
      </c>
    </row>
    <row r="236" ht="36" customHeight="1" spans="1:5">
      <c r="A236" s="271">
        <v>2330433</v>
      </c>
      <c r="B236" s="270" t="s">
        <v>1695</v>
      </c>
      <c r="C236" s="269"/>
      <c r="D236" s="269"/>
      <c r="E236" s="81" t="str">
        <f t="shared" si="3"/>
        <v/>
      </c>
    </row>
    <row r="237" ht="36" customHeight="1" spans="1:5">
      <c r="A237" s="271">
        <v>2330498</v>
      </c>
      <c r="B237" s="270" t="s">
        <v>1697</v>
      </c>
      <c r="C237" s="269">
        <v>0</v>
      </c>
      <c r="D237" s="269"/>
      <c r="E237" s="81" t="str">
        <f t="shared" si="3"/>
        <v/>
      </c>
    </row>
    <row r="238" ht="36" customHeight="1" spans="1:5">
      <c r="A238" s="271">
        <v>2330499</v>
      </c>
      <c r="B238" s="270" t="s">
        <v>1699</v>
      </c>
      <c r="C238" s="269">
        <v>0</v>
      </c>
      <c r="D238" s="269">
        <v>150</v>
      </c>
      <c r="E238" s="81" t="str">
        <f t="shared" si="3"/>
        <v/>
      </c>
    </row>
    <row r="239" ht="36" customHeight="1" spans="1:5">
      <c r="A239" s="276">
        <v>234</v>
      </c>
      <c r="B239" s="268" t="s">
        <v>1701</v>
      </c>
      <c r="C239" s="269">
        <v>0</v>
      </c>
      <c r="D239" s="269">
        <v>0</v>
      </c>
      <c r="E239" s="81" t="str">
        <f t="shared" si="3"/>
        <v/>
      </c>
    </row>
    <row r="240" ht="36" customHeight="1" spans="1:5">
      <c r="A240" s="276">
        <v>23401</v>
      </c>
      <c r="B240" s="268" t="s">
        <v>1703</v>
      </c>
      <c r="C240" s="269">
        <v>0</v>
      </c>
      <c r="D240" s="269"/>
      <c r="E240" s="81" t="str">
        <f t="shared" si="3"/>
        <v/>
      </c>
    </row>
    <row r="241" ht="36" customHeight="1" spans="1:5">
      <c r="A241" s="277">
        <v>2340101</v>
      </c>
      <c r="B241" s="270" t="s">
        <v>1705</v>
      </c>
      <c r="C241" s="269"/>
      <c r="D241" s="269"/>
      <c r="E241" s="81" t="str">
        <f t="shared" si="3"/>
        <v/>
      </c>
    </row>
    <row r="242" ht="36" customHeight="1" spans="1:5">
      <c r="A242" s="277">
        <v>2340102</v>
      </c>
      <c r="B242" s="270" t="s">
        <v>1707</v>
      </c>
      <c r="C242" s="269"/>
      <c r="D242" s="269"/>
      <c r="E242" s="81" t="str">
        <f t="shared" si="3"/>
        <v/>
      </c>
    </row>
    <row r="243" ht="36" customHeight="1" spans="1:5">
      <c r="A243" s="277">
        <v>2340103</v>
      </c>
      <c r="B243" s="270" t="s">
        <v>1709</v>
      </c>
      <c r="C243" s="269"/>
      <c r="D243" s="269"/>
      <c r="E243" s="81" t="str">
        <f t="shared" si="3"/>
        <v/>
      </c>
    </row>
    <row r="244" ht="36" customHeight="1" spans="1:5">
      <c r="A244" s="277">
        <v>2340104</v>
      </c>
      <c r="B244" s="270" t="s">
        <v>1711</v>
      </c>
      <c r="C244" s="269"/>
      <c r="D244" s="269"/>
      <c r="E244" s="81" t="str">
        <f t="shared" si="3"/>
        <v/>
      </c>
    </row>
    <row r="245" ht="36" customHeight="1" spans="1:5">
      <c r="A245" s="277">
        <v>2340105</v>
      </c>
      <c r="B245" s="270" t="s">
        <v>1713</v>
      </c>
      <c r="C245" s="269"/>
      <c r="D245" s="269"/>
      <c r="E245" s="81" t="str">
        <f t="shared" si="3"/>
        <v/>
      </c>
    </row>
    <row r="246" ht="36" customHeight="1" spans="1:5">
      <c r="A246" s="277">
        <v>2340106</v>
      </c>
      <c r="B246" s="270" t="s">
        <v>1715</v>
      </c>
      <c r="C246" s="269"/>
      <c r="D246" s="269"/>
      <c r="E246" s="81" t="str">
        <f t="shared" si="3"/>
        <v/>
      </c>
    </row>
    <row r="247" ht="36" customHeight="1" spans="1:5">
      <c r="A247" s="277">
        <v>2340107</v>
      </c>
      <c r="B247" s="270" t="s">
        <v>1717</v>
      </c>
      <c r="C247" s="269"/>
      <c r="D247" s="269"/>
      <c r="E247" s="81" t="str">
        <f t="shared" si="3"/>
        <v/>
      </c>
    </row>
    <row r="248" ht="36" customHeight="1" spans="1:5">
      <c r="A248" s="277">
        <v>2340108</v>
      </c>
      <c r="B248" s="270" t="s">
        <v>1719</v>
      </c>
      <c r="C248" s="269"/>
      <c r="D248" s="269"/>
      <c r="E248" s="81" t="str">
        <f t="shared" si="3"/>
        <v/>
      </c>
    </row>
    <row r="249" ht="36" customHeight="1" spans="1:5">
      <c r="A249" s="277">
        <v>2340109</v>
      </c>
      <c r="B249" s="270" t="s">
        <v>1721</v>
      </c>
      <c r="C249" s="269"/>
      <c r="D249" s="269"/>
      <c r="E249" s="81" t="str">
        <f t="shared" si="3"/>
        <v/>
      </c>
    </row>
    <row r="250" ht="36" customHeight="1" spans="1:5">
      <c r="A250" s="277">
        <v>2340110</v>
      </c>
      <c r="B250" s="270" t="s">
        <v>1723</v>
      </c>
      <c r="C250" s="269"/>
      <c r="D250" s="269"/>
      <c r="E250" s="81" t="str">
        <f t="shared" si="3"/>
        <v/>
      </c>
    </row>
    <row r="251" ht="36" customHeight="1" spans="1:5">
      <c r="A251" s="277">
        <v>2340111</v>
      </c>
      <c r="B251" s="270" t="s">
        <v>1725</v>
      </c>
      <c r="C251" s="269"/>
      <c r="D251" s="269"/>
      <c r="E251" s="81" t="str">
        <f t="shared" si="3"/>
        <v/>
      </c>
    </row>
    <row r="252" ht="36" customHeight="1" spans="1:5">
      <c r="A252" s="277">
        <v>2340199</v>
      </c>
      <c r="B252" s="270" t="s">
        <v>1727</v>
      </c>
      <c r="C252" s="269">
        <v>0</v>
      </c>
      <c r="D252" s="269"/>
      <c r="E252" s="81" t="str">
        <f t="shared" si="3"/>
        <v/>
      </c>
    </row>
    <row r="253" ht="36" customHeight="1" spans="1:5">
      <c r="A253" s="276">
        <v>23402</v>
      </c>
      <c r="B253" s="268" t="s">
        <v>1729</v>
      </c>
      <c r="C253" s="269">
        <v>0</v>
      </c>
      <c r="D253" s="269">
        <v>0</v>
      </c>
      <c r="E253" s="81" t="str">
        <f t="shared" si="3"/>
        <v/>
      </c>
    </row>
    <row r="254" ht="36" customHeight="1" spans="1:5">
      <c r="A254" s="277">
        <v>2340201</v>
      </c>
      <c r="B254" s="270" t="s">
        <v>1731</v>
      </c>
      <c r="C254" s="269"/>
      <c r="D254" s="269"/>
      <c r="E254" s="81" t="str">
        <f t="shared" si="3"/>
        <v/>
      </c>
    </row>
    <row r="255" ht="36" customHeight="1" spans="1:5">
      <c r="A255" s="277">
        <v>2340202</v>
      </c>
      <c r="B255" s="270" t="s">
        <v>1733</v>
      </c>
      <c r="C255" s="269"/>
      <c r="D255" s="269"/>
      <c r="E255" s="81" t="str">
        <f t="shared" si="3"/>
        <v/>
      </c>
    </row>
    <row r="256" ht="36" customHeight="1" spans="1:5">
      <c r="A256" s="277">
        <v>2340203</v>
      </c>
      <c r="B256" s="270" t="s">
        <v>1735</v>
      </c>
      <c r="C256" s="269"/>
      <c r="D256" s="269"/>
      <c r="E256" s="81" t="str">
        <f t="shared" si="3"/>
        <v/>
      </c>
    </row>
    <row r="257" ht="36" customHeight="1" spans="1:5">
      <c r="A257" s="277">
        <v>2340204</v>
      </c>
      <c r="B257" s="270" t="s">
        <v>1737</v>
      </c>
      <c r="C257" s="269"/>
      <c r="D257" s="269"/>
      <c r="E257" s="81" t="str">
        <f t="shared" si="3"/>
        <v/>
      </c>
    </row>
    <row r="258" ht="36" customHeight="1" spans="1:5">
      <c r="A258" s="277">
        <v>2340205</v>
      </c>
      <c r="B258" s="270" t="s">
        <v>1739</v>
      </c>
      <c r="C258" s="269">
        <v>0</v>
      </c>
      <c r="D258" s="269"/>
      <c r="E258" s="81" t="str">
        <f t="shared" si="3"/>
        <v/>
      </c>
    </row>
    <row r="259" ht="36" customHeight="1" spans="1:5">
      <c r="A259" s="277">
        <v>2340299</v>
      </c>
      <c r="B259" s="270" t="s">
        <v>1741</v>
      </c>
      <c r="C259" s="269"/>
      <c r="D259" s="269"/>
      <c r="E259" s="81" t="str">
        <f t="shared" si="3"/>
        <v/>
      </c>
    </row>
    <row r="260" ht="36" customHeight="1" spans="1:5">
      <c r="A260" s="272"/>
      <c r="B260" s="270"/>
      <c r="C260" s="269"/>
      <c r="D260" s="269"/>
      <c r="E260" s="81" t="str">
        <f t="shared" si="3"/>
        <v/>
      </c>
    </row>
    <row r="261" ht="36" customHeight="1" spans="1:5">
      <c r="A261" s="278">
        <v>22</v>
      </c>
      <c r="B261" s="279" t="s">
        <v>1761</v>
      </c>
      <c r="C261" s="269">
        <v>206090</v>
      </c>
      <c r="D261" s="269">
        <v>125000</v>
      </c>
      <c r="E261" s="81">
        <f t="shared" ref="E261:E271" si="4">IF(C261&gt;0,D261/C261-1,IF(C261&lt;0,-(D261/C261-1),""))</f>
        <v>-0.393</v>
      </c>
    </row>
    <row r="262" ht="36" customHeight="1" spans="1:5">
      <c r="A262" s="280">
        <v>230</v>
      </c>
      <c r="B262" s="281" t="s">
        <v>121</v>
      </c>
      <c r="C262" s="269">
        <v>22500</v>
      </c>
      <c r="D262" s="269">
        <v>43196</v>
      </c>
      <c r="E262" s="81">
        <f t="shared" si="4"/>
        <v>0.92</v>
      </c>
    </row>
    <row r="263" ht="36" customHeight="1" spans="1:5">
      <c r="A263" s="280">
        <v>23004</v>
      </c>
      <c r="B263" s="282" t="s">
        <v>1745</v>
      </c>
      <c r="C263" s="269">
        <v>2500</v>
      </c>
      <c r="D263" s="269">
        <v>5720</v>
      </c>
      <c r="E263" s="81">
        <f t="shared" si="4"/>
        <v>1.288</v>
      </c>
    </row>
    <row r="264" ht="36" customHeight="1" spans="1:5">
      <c r="A264" s="283">
        <v>2300401</v>
      </c>
      <c r="B264" s="282" t="s">
        <v>1762</v>
      </c>
      <c r="C264" s="269"/>
      <c r="D264" s="269"/>
      <c r="E264" s="81" t="str">
        <f t="shared" si="4"/>
        <v/>
      </c>
    </row>
    <row r="265" ht="36" customHeight="1" spans="1:5">
      <c r="A265" s="284">
        <v>2300402</v>
      </c>
      <c r="B265" s="285" t="s">
        <v>1747</v>
      </c>
      <c r="C265" s="269">
        <v>2500</v>
      </c>
      <c r="D265" s="269">
        <v>5720</v>
      </c>
      <c r="E265" s="81">
        <f t="shared" si="4"/>
        <v>1.288</v>
      </c>
    </row>
    <row r="266" ht="36" customHeight="1" spans="1:5">
      <c r="A266" s="283">
        <v>203308</v>
      </c>
      <c r="B266" s="282" t="s">
        <v>1751</v>
      </c>
      <c r="C266" s="269">
        <v>20000</v>
      </c>
      <c r="D266" s="269">
        <v>37476</v>
      </c>
      <c r="E266" s="81">
        <f t="shared" si="4"/>
        <v>0.874</v>
      </c>
    </row>
    <row r="267" ht="36" customHeight="1" spans="1:5">
      <c r="A267" s="283">
        <v>23009</v>
      </c>
      <c r="B267" s="282" t="s">
        <v>1753</v>
      </c>
      <c r="C267" s="269">
        <v>0</v>
      </c>
      <c r="D267" s="269"/>
      <c r="E267" s="81" t="str">
        <f t="shared" si="4"/>
        <v/>
      </c>
    </row>
    <row r="268" ht="36" customHeight="1" spans="1:5">
      <c r="A268" s="283">
        <v>23011</v>
      </c>
      <c r="B268" s="286" t="s">
        <v>1763</v>
      </c>
      <c r="C268" s="269">
        <v>0</v>
      </c>
      <c r="D268" s="269"/>
      <c r="E268" s="81" t="str">
        <f t="shared" si="4"/>
        <v/>
      </c>
    </row>
    <row r="269" ht="36" customHeight="1" spans="1:5">
      <c r="A269" s="280">
        <v>231</v>
      </c>
      <c r="B269" s="287" t="s">
        <v>1755</v>
      </c>
      <c r="C269" s="269">
        <v>2588</v>
      </c>
      <c r="D269" s="269">
        <v>3170</v>
      </c>
      <c r="E269" s="81">
        <f t="shared" si="4"/>
        <v>0.225</v>
      </c>
    </row>
    <row r="270" ht="36" customHeight="1" spans="1:5">
      <c r="A270" s="288"/>
      <c r="B270" s="287" t="s">
        <v>1764</v>
      </c>
      <c r="C270" s="269"/>
      <c r="D270" s="269"/>
      <c r="E270" s="81" t="str">
        <f t="shared" si="4"/>
        <v/>
      </c>
    </row>
    <row r="271" ht="36" customHeight="1" spans="1:5">
      <c r="A271" s="289">
        <v>2</v>
      </c>
      <c r="B271" s="290" t="s">
        <v>128</v>
      </c>
      <c r="C271" s="269">
        <v>231178</v>
      </c>
      <c r="D271" s="269">
        <v>171366</v>
      </c>
      <c r="E271" s="81">
        <f t="shared" si="4"/>
        <v>-0.259</v>
      </c>
    </row>
    <row r="272" spans="3:4">
      <c r="C272" s="291"/>
      <c r="D272" s="291"/>
    </row>
    <row r="273" spans="3:4">
      <c r="C273" s="291"/>
      <c r="D273" s="291"/>
    </row>
    <row r="274" spans="3:4">
      <c r="C274" s="291"/>
      <c r="D274" s="291"/>
    </row>
  </sheetData>
  <autoFilter ref="A3:E271">
    <extLst/>
  </autoFilter>
  <mergeCells count="1">
    <mergeCell ref="B1:E1"/>
  </mergeCells>
  <conditionalFormatting sqref="B268">
    <cfRule type="expression" dxfId="1" priority="10" stopIfTrue="1">
      <formula>"len($A:$A)=3"</formula>
    </cfRule>
  </conditionalFormatting>
  <conditionalFormatting sqref="B269:B270">
    <cfRule type="expression" dxfId="1" priority="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D15"/>
  <sheetViews>
    <sheetView showGridLines="0" showZeros="0" workbookViewId="0">
      <selection activeCell="I15" sqref="I15"/>
    </sheetView>
  </sheetViews>
  <sheetFormatPr defaultColWidth="9" defaultRowHeight="13.5" outlineLevelCol="3"/>
  <cols>
    <col min="1" max="1" width="52.125" style="242" customWidth="1"/>
    <col min="2" max="4" width="20.625" customWidth="1"/>
  </cols>
  <sheetData>
    <row r="1" s="241" customFormat="1" ht="45" customHeight="1" spans="1:4">
      <c r="A1" s="243" t="s">
        <v>1765</v>
      </c>
      <c r="B1" s="243"/>
      <c r="C1" s="243"/>
      <c r="D1" s="243"/>
    </row>
    <row r="2" ht="20.1" customHeight="1" spans="1:4">
      <c r="A2" s="244"/>
      <c r="B2" s="245"/>
      <c r="C2" s="246"/>
      <c r="D2" s="246" t="s">
        <v>2</v>
      </c>
    </row>
    <row r="3" ht="45" customHeight="1" spans="1:4">
      <c r="A3" s="159" t="s">
        <v>1196</v>
      </c>
      <c r="B3" s="247" t="s">
        <v>130</v>
      </c>
      <c r="C3" s="247" t="s">
        <v>6</v>
      </c>
      <c r="D3" s="247" t="s">
        <v>131</v>
      </c>
    </row>
    <row r="4" ht="36" customHeight="1" spans="1:4">
      <c r="A4" s="248" t="s">
        <v>1291</v>
      </c>
      <c r="B4" s="249"/>
      <c r="C4" s="249"/>
      <c r="D4" s="81" t="str">
        <f>IF(B4&gt;0,C4/B4-1,IF(B4&lt;0,-(C4/B4-1),""))</f>
        <v/>
      </c>
    </row>
    <row r="5" ht="36" customHeight="1" spans="1:4">
      <c r="A5" s="248" t="s">
        <v>1322</v>
      </c>
      <c r="B5" s="249">
        <v>1800</v>
      </c>
      <c r="C5" s="249">
        <v>1810</v>
      </c>
      <c r="D5" s="81">
        <f t="shared" ref="D5:D15" si="0">IF(B5&gt;0,C5/B5-1,IF(B5&lt;0,-(C5/B5-1),""))</f>
        <v>0.006</v>
      </c>
    </row>
    <row r="6" ht="36" customHeight="1" spans="1:4">
      <c r="A6" s="248" t="s">
        <v>1342</v>
      </c>
      <c r="B6" s="249"/>
      <c r="C6" s="249"/>
      <c r="D6" s="81" t="str">
        <f t="shared" si="0"/>
        <v/>
      </c>
    </row>
    <row r="7" ht="36" customHeight="1" spans="1:4">
      <c r="A7" s="250" t="s">
        <v>1354</v>
      </c>
      <c r="B7" s="249"/>
      <c r="C7" s="249"/>
      <c r="D7" s="81" t="str">
        <f t="shared" si="0"/>
        <v/>
      </c>
    </row>
    <row r="8" ht="36" customHeight="1" spans="1:4">
      <c r="A8" s="248" t="s">
        <v>1445</v>
      </c>
      <c r="B8" s="249"/>
      <c r="C8" s="249"/>
      <c r="D8" s="81" t="str">
        <f t="shared" si="0"/>
        <v/>
      </c>
    </row>
    <row r="9" ht="36" customHeight="1" spans="1:4">
      <c r="A9" s="248" t="s">
        <v>1478</v>
      </c>
      <c r="B9" s="249"/>
      <c r="C9" s="249"/>
      <c r="D9" s="81" t="str">
        <f t="shared" si="0"/>
        <v/>
      </c>
    </row>
    <row r="10" ht="36" customHeight="1" spans="1:4">
      <c r="A10" s="250" t="s">
        <v>1576</v>
      </c>
      <c r="B10" s="249"/>
      <c r="C10" s="249"/>
      <c r="D10" s="81" t="str">
        <f t="shared" si="0"/>
        <v/>
      </c>
    </row>
    <row r="11" ht="36" customHeight="1" spans="1:4">
      <c r="A11" s="248" t="s">
        <v>1583</v>
      </c>
      <c r="B11" s="249">
        <v>660</v>
      </c>
      <c r="C11" s="249">
        <v>690</v>
      </c>
      <c r="D11" s="81">
        <f t="shared" si="0"/>
        <v>0.045</v>
      </c>
    </row>
    <row r="12" ht="36" customHeight="1" spans="1:4">
      <c r="A12" s="250" t="s">
        <v>1633</v>
      </c>
      <c r="B12" s="249"/>
      <c r="C12" s="249"/>
      <c r="D12" s="81" t="str">
        <f t="shared" si="0"/>
        <v/>
      </c>
    </row>
    <row r="13" ht="36" customHeight="1" spans="1:4">
      <c r="A13" s="250" t="s">
        <v>1666</v>
      </c>
      <c r="B13" s="249"/>
      <c r="C13" s="249"/>
      <c r="D13" s="81" t="str">
        <f t="shared" si="0"/>
        <v/>
      </c>
    </row>
    <row r="14" ht="36" customHeight="1" spans="1:4">
      <c r="A14" s="250" t="s">
        <v>1701</v>
      </c>
      <c r="B14" s="249"/>
      <c r="C14" s="249"/>
      <c r="D14" s="81" t="str">
        <f t="shared" si="0"/>
        <v/>
      </c>
    </row>
    <row r="15" ht="36" customHeight="1" spans="1:4">
      <c r="A15" s="251" t="s">
        <v>1766</v>
      </c>
      <c r="B15" s="252">
        <v>2460</v>
      </c>
      <c r="C15" s="252">
        <v>2500</v>
      </c>
      <c r="D15" s="81">
        <f t="shared" si="0"/>
        <v>0.016</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F0"/>
  </sheetPr>
  <dimension ref="A1:D54"/>
  <sheetViews>
    <sheetView showGridLines="0" showZeros="0" view="pageBreakPreview" zoomScaleNormal="100" workbookViewId="0">
      <selection activeCell="C33" sqref="C33"/>
    </sheetView>
  </sheetViews>
  <sheetFormatPr defaultColWidth="9" defaultRowHeight="14.25" outlineLevelCol="3"/>
  <cols>
    <col min="1" max="1" width="50.75" style="209" customWidth="1"/>
    <col min="2" max="4" width="20.625" style="209" customWidth="1"/>
    <col min="5" max="5" width="13.75" style="209"/>
    <col min="6" max="16384" width="9" style="209"/>
  </cols>
  <sheetData>
    <row r="1" ht="45" customHeight="1" spans="1:4">
      <c r="A1" s="226" t="s">
        <v>1767</v>
      </c>
      <c r="B1" s="226"/>
      <c r="C1" s="226"/>
      <c r="D1" s="226"/>
    </row>
    <row r="2" ht="20.1" customHeight="1" spans="1:4">
      <c r="A2" s="227"/>
      <c r="B2" s="228"/>
      <c r="C2" s="229"/>
      <c r="D2" s="230" t="s">
        <v>1768</v>
      </c>
    </row>
    <row r="3" ht="45" customHeight="1" spans="1:4">
      <c r="A3" s="184" t="s">
        <v>1769</v>
      </c>
      <c r="B3" s="77" t="s">
        <v>5</v>
      </c>
      <c r="C3" s="77" t="s">
        <v>6</v>
      </c>
      <c r="D3" s="77" t="s">
        <v>7</v>
      </c>
    </row>
    <row r="4" ht="36" customHeight="1" spans="1:4">
      <c r="A4" s="158" t="s">
        <v>1770</v>
      </c>
      <c r="B4" s="231"/>
      <c r="C4" s="231">
        <v>24</v>
      </c>
      <c r="D4" s="81" t="str">
        <f>IF(B4&gt;0,C4/B4-1,IF(B4&lt;0,-(C4/B4-1),""))</f>
        <v/>
      </c>
    </row>
    <row r="5" ht="36" customHeight="1" spans="1:4">
      <c r="A5" s="217" t="s">
        <v>1771</v>
      </c>
      <c r="B5" s="232"/>
      <c r="C5" s="233"/>
      <c r="D5" s="81" t="str">
        <f t="shared" ref="D4:D41" si="0">IF(B5&gt;0,C5/B5-1,IF(B5&lt;0,-(C5/B5-1),""))</f>
        <v/>
      </c>
    </row>
    <row r="6" ht="36" customHeight="1" spans="1:4">
      <c r="A6" s="217" t="s">
        <v>1772</v>
      </c>
      <c r="B6" s="232"/>
      <c r="C6" s="232"/>
      <c r="D6" s="81" t="str">
        <f t="shared" si="0"/>
        <v/>
      </c>
    </row>
    <row r="7" ht="36" customHeight="1" spans="1:4">
      <c r="A7" s="217" t="s">
        <v>1773</v>
      </c>
      <c r="B7" s="234"/>
      <c r="C7" s="233"/>
      <c r="D7" s="81" t="str">
        <f t="shared" si="0"/>
        <v/>
      </c>
    </row>
    <row r="8" ht="36" customHeight="1" spans="1:4">
      <c r="A8" s="217" t="s">
        <v>1774</v>
      </c>
      <c r="B8" s="232"/>
      <c r="C8" s="233"/>
      <c r="D8" s="81" t="str">
        <f t="shared" si="0"/>
        <v/>
      </c>
    </row>
    <row r="9" ht="36" customHeight="1" spans="1:4">
      <c r="A9" s="217" t="s">
        <v>1775</v>
      </c>
      <c r="B9" s="234"/>
      <c r="C9" s="233"/>
      <c r="D9" s="81" t="str">
        <f t="shared" si="0"/>
        <v/>
      </c>
    </row>
    <row r="10" ht="36" customHeight="1" spans="1:4">
      <c r="A10" s="217" t="s">
        <v>1776</v>
      </c>
      <c r="B10" s="232"/>
      <c r="C10" s="233"/>
      <c r="D10" s="81" t="str">
        <f t="shared" si="0"/>
        <v/>
      </c>
    </row>
    <row r="11" ht="36" customHeight="1" spans="1:4">
      <c r="A11" s="217" t="s">
        <v>1777</v>
      </c>
      <c r="B11" s="232"/>
      <c r="C11" s="233"/>
      <c r="D11" s="81" t="str">
        <f t="shared" si="0"/>
        <v/>
      </c>
    </row>
    <row r="12" ht="36" customHeight="1" spans="1:4">
      <c r="A12" s="217" t="s">
        <v>1778</v>
      </c>
      <c r="B12" s="232"/>
      <c r="C12" s="233"/>
      <c r="D12" s="81" t="str">
        <f t="shared" si="0"/>
        <v/>
      </c>
    </row>
    <row r="13" ht="36" customHeight="1" spans="1:4">
      <c r="A13" s="217" t="s">
        <v>1779</v>
      </c>
      <c r="B13" s="235"/>
      <c r="C13" s="232"/>
      <c r="D13" s="81" t="str">
        <f t="shared" si="0"/>
        <v/>
      </c>
    </row>
    <row r="14" ht="36" customHeight="1" spans="1:4">
      <c r="A14" s="217" t="s">
        <v>1780</v>
      </c>
      <c r="B14" s="235"/>
      <c r="C14" s="233"/>
      <c r="D14" s="81" t="str">
        <f t="shared" si="0"/>
        <v/>
      </c>
    </row>
    <row r="15" ht="36" customHeight="1" spans="1:4">
      <c r="A15" s="217" t="s">
        <v>1781</v>
      </c>
      <c r="B15" s="235"/>
      <c r="C15" s="236"/>
      <c r="D15" s="81" t="str">
        <f t="shared" si="0"/>
        <v/>
      </c>
    </row>
    <row r="16" ht="36" customHeight="1" spans="1:4">
      <c r="A16" s="217" t="s">
        <v>1782</v>
      </c>
      <c r="B16" s="235"/>
      <c r="C16" s="236"/>
      <c r="D16" s="81" t="str">
        <f t="shared" si="0"/>
        <v/>
      </c>
    </row>
    <row r="17" ht="36" customHeight="1" spans="1:4">
      <c r="A17" s="217" t="s">
        <v>1783</v>
      </c>
      <c r="B17" s="232"/>
      <c r="C17" s="233"/>
      <c r="D17" s="81" t="str">
        <f t="shared" si="0"/>
        <v/>
      </c>
    </row>
    <row r="18" ht="36" customHeight="1" spans="1:4">
      <c r="A18" s="217" t="s">
        <v>1784</v>
      </c>
      <c r="B18" s="235"/>
      <c r="C18" s="236"/>
      <c r="D18" s="81" t="str">
        <f t="shared" si="0"/>
        <v/>
      </c>
    </row>
    <row r="19" ht="36" customHeight="1" spans="1:4">
      <c r="A19" s="217" t="s">
        <v>1785</v>
      </c>
      <c r="B19" s="235"/>
      <c r="C19" s="236"/>
      <c r="D19" s="81" t="str">
        <f t="shared" si="0"/>
        <v/>
      </c>
    </row>
    <row r="20" ht="36" customHeight="1" spans="1:4">
      <c r="A20" s="217" t="s">
        <v>1786</v>
      </c>
      <c r="B20" s="232"/>
      <c r="C20" s="236"/>
      <c r="D20" s="81" t="str">
        <f t="shared" si="0"/>
        <v/>
      </c>
    </row>
    <row r="21" ht="36" customHeight="1" spans="1:4">
      <c r="A21" s="217" t="s">
        <v>1787</v>
      </c>
      <c r="B21" s="235"/>
      <c r="C21" s="233"/>
      <c r="D21" s="81" t="str">
        <f t="shared" si="0"/>
        <v/>
      </c>
    </row>
    <row r="22" ht="36" customHeight="1" spans="1:4">
      <c r="A22" s="217" t="s">
        <v>1788</v>
      </c>
      <c r="B22" s="235"/>
      <c r="C22" s="233">
        <v>24</v>
      </c>
      <c r="D22" s="81" t="str">
        <f t="shared" si="0"/>
        <v/>
      </c>
    </row>
    <row r="23" ht="36" customHeight="1" spans="1:4">
      <c r="A23" s="158" t="s">
        <v>1789</v>
      </c>
      <c r="B23" s="231"/>
      <c r="C23" s="231"/>
      <c r="D23" s="81" t="str">
        <f t="shared" si="0"/>
        <v/>
      </c>
    </row>
    <row r="24" ht="36" customHeight="1" spans="1:4">
      <c r="A24" s="156" t="s">
        <v>1790</v>
      </c>
      <c r="B24" s="235"/>
      <c r="C24" s="233"/>
      <c r="D24" s="81" t="str">
        <f t="shared" si="0"/>
        <v/>
      </c>
    </row>
    <row r="25" ht="36" customHeight="1" spans="1:4">
      <c r="A25" s="156" t="s">
        <v>1791</v>
      </c>
      <c r="B25" s="235"/>
      <c r="C25" s="233"/>
      <c r="D25" s="81" t="str">
        <f t="shared" si="0"/>
        <v/>
      </c>
    </row>
    <row r="26" ht="36" customHeight="1" spans="1:4">
      <c r="A26" s="156" t="s">
        <v>1792</v>
      </c>
      <c r="B26" s="235"/>
      <c r="C26" s="233"/>
      <c r="D26" s="81" t="str">
        <f t="shared" si="0"/>
        <v/>
      </c>
    </row>
    <row r="27" ht="36" customHeight="1" spans="1:4">
      <c r="A27" s="156" t="s">
        <v>1793</v>
      </c>
      <c r="B27" s="235"/>
      <c r="C27" s="233"/>
      <c r="D27" s="81" t="str">
        <f t="shared" si="0"/>
        <v/>
      </c>
    </row>
    <row r="28" ht="36" customHeight="1" spans="1:4">
      <c r="A28" s="158" t="s">
        <v>1794</v>
      </c>
      <c r="B28" s="231"/>
      <c r="C28" s="231"/>
      <c r="D28" s="81" t="str">
        <f t="shared" si="0"/>
        <v/>
      </c>
    </row>
    <row r="29" ht="36" customHeight="1" spans="1:4">
      <c r="A29" s="156" t="s">
        <v>1795</v>
      </c>
      <c r="B29" s="235"/>
      <c r="C29" s="233"/>
      <c r="D29" s="81" t="str">
        <f t="shared" si="0"/>
        <v/>
      </c>
    </row>
    <row r="30" ht="36" customHeight="1" spans="1:4">
      <c r="A30" s="156" t="s">
        <v>1796</v>
      </c>
      <c r="B30" s="232"/>
      <c r="C30" s="233"/>
      <c r="D30" s="81" t="str">
        <f t="shared" si="0"/>
        <v/>
      </c>
    </row>
    <row r="31" ht="36" customHeight="1" spans="1:4">
      <c r="A31" s="156" t="s">
        <v>1797</v>
      </c>
      <c r="B31" s="235"/>
      <c r="C31" s="233"/>
      <c r="D31" s="81" t="str">
        <f t="shared" si="0"/>
        <v/>
      </c>
    </row>
    <row r="32" ht="36" customHeight="1" spans="1:4">
      <c r="A32" s="158" t="s">
        <v>1798</v>
      </c>
      <c r="B32" s="231"/>
      <c r="C32" s="231"/>
      <c r="D32" s="81" t="str">
        <f t="shared" si="0"/>
        <v/>
      </c>
    </row>
    <row r="33" ht="36" customHeight="1" spans="1:4">
      <c r="A33" s="156" t="s">
        <v>1799</v>
      </c>
      <c r="B33" s="232"/>
      <c r="C33" s="237"/>
      <c r="D33" s="81" t="str">
        <f t="shared" si="0"/>
        <v/>
      </c>
    </row>
    <row r="34" ht="36" customHeight="1" spans="1:4">
      <c r="A34" s="156" t="s">
        <v>1800</v>
      </c>
      <c r="B34" s="235"/>
      <c r="C34" s="237"/>
      <c r="D34" s="81" t="str">
        <f t="shared" si="0"/>
        <v/>
      </c>
    </row>
    <row r="35" ht="36" customHeight="1" spans="1:4">
      <c r="A35" s="156" t="s">
        <v>1801</v>
      </c>
      <c r="B35" s="235"/>
      <c r="C35" s="236"/>
      <c r="D35" s="81" t="str">
        <f t="shared" si="0"/>
        <v/>
      </c>
    </row>
    <row r="36" ht="36" customHeight="1" spans="1:4">
      <c r="A36" s="158" t="s">
        <v>1802</v>
      </c>
      <c r="B36" s="238">
        <v>49</v>
      </c>
      <c r="C36" s="239"/>
      <c r="D36" s="81">
        <f t="shared" si="0"/>
        <v>-1</v>
      </c>
    </row>
    <row r="37" ht="36" customHeight="1" spans="1:4">
      <c r="A37" s="201" t="s">
        <v>1803</v>
      </c>
      <c r="B37" s="231">
        <v>49</v>
      </c>
      <c r="C37" s="231">
        <v>24</v>
      </c>
      <c r="D37" s="81">
        <f t="shared" si="0"/>
        <v>-0.51</v>
      </c>
    </row>
    <row r="38" ht="36" customHeight="1" spans="1:4">
      <c r="A38" s="240" t="s">
        <v>60</v>
      </c>
      <c r="B38" s="232">
        <v>20</v>
      </c>
      <c r="C38" s="237">
        <v>17</v>
      </c>
      <c r="D38" s="81">
        <f t="shared" si="0"/>
        <v>-0.15</v>
      </c>
    </row>
    <row r="39" ht="36" customHeight="1" spans="1:4">
      <c r="A39" s="204" t="s">
        <v>1804</v>
      </c>
      <c r="B39" s="231"/>
      <c r="C39" s="239"/>
      <c r="D39" s="81" t="str">
        <f t="shared" si="0"/>
        <v/>
      </c>
    </row>
    <row r="40" ht="36" customHeight="1" spans="1:4">
      <c r="A40" s="240" t="s">
        <v>1805</v>
      </c>
      <c r="B40" s="232"/>
      <c r="C40" s="237"/>
      <c r="D40" s="81" t="str">
        <f t="shared" si="0"/>
        <v/>
      </c>
    </row>
    <row r="41" ht="36" customHeight="1" spans="1:4">
      <c r="A41" s="201" t="s">
        <v>67</v>
      </c>
      <c r="B41" s="231">
        <v>69</v>
      </c>
      <c r="C41" s="231">
        <v>41</v>
      </c>
      <c r="D41" s="81">
        <f t="shared" si="0"/>
        <v>-0.406</v>
      </c>
    </row>
    <row r="42" spans="2:2">
      <c r="B42" s="225"/>
    </row>
    <row r="43" spans="2:3">
      <c r="B43" s="225"/>
      <c r="C43" s="225"/>
    </row>
    <row r="44" spans="2:2">
      <c r="B44" s="225"/>
    </row>
    <row r="45" spans="2:3">
      <c r="B45" s="225"/>
      <c r="C45" s="225"/>
    </row>
    <row r="46" spans="2:2">
      <c r="B46" s="225"/>
    </row>
    <row r="47" spans="2:2">
      <c r="B47" s="225"/>
    </row>
    <row r="48" spans="2:3">
      <c r="B48" s="225"/>
      <c r="C48" s="225"/>
    </row>
    <row r="49" spans="2:2">
      <c r="B49" s="225"/>
    </row>
    <row r="50" spans="2:2">
      <c r="B50" s="225"/>
    </row>
    <row r="51" spans="2:2">
      <c r="B51" s="225"/>
    </row>
    <row r="52" spans="2:2">
      <c r="B52" s="225"/>
    </row>
    <row r="53" spans="2:3">
      <c r="B53" s="225"/>
      <c r="C53" s="225"/>
    </row>
    <row r="54" spans="2:2">
      <c r="B54" s="225"/>
    </row>
  </sheetData>
  <autoFilter ref="A3:D41">
    <extLst/>
  </autoFilter>
  <mergeCells count="1">
    <mergeCell ref="A1:D1"/>
  </mergeCells>
  <conditionalFormatting sqref="E3:E39">
    <cfRule type="cellIs" dxfId="3" priority="2" stopIfTrue="1" operator="lessThanOrEqual">
      <formula>-1</formula>
    </cfRule>
  </conditionalFormatting>
  <conditionalFormatting sqref="E4:E7">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B0F0"/>
  </sheetPr>
  <dimension ref="A1:D41"/>
  <sheetViews>
    <sheetView showGridLines="0" showZeros="0" view="pageBreakPreview" zoomScaleNormal="100" topLeftCell="A16" workbookViewId="0">
      <selection activeCell="C33" sqref="C33"/>
    </sheetView>
  </sheetViews>
  <sheetFormatPr defaultColWidth="9" defaultRowHeight="14.25" outlineLevelCol="3"/>
  <cols>
    <col min="1" max="1" width="50.75" style="179" customWidth="1"/>
    <col min="2" max="2" width="20.625" style="179" customWidth="1"/>
    <col min="3" max="3" width="20.625" style="209" customWidth="1"/>
    <col min="4" max="4" width="20.625" style="179" customWidth="1"/>
    <col min="5" max="16384" width="9" style="179"/>
  </cols>
  <sheetData>
    <row r="1" ht="45" customHeight="1" spans="1:4">
      <c r="A1" s="210" t="s">
        <v>1806</v>
      </c>
      <c r="B1" s="210"/>
      <c r="C1" s="210"/>
      <c r="D1" s="210"/>
    </row>
    <row r="2" ht="20.1" customHeight="1" spans="1:4">
      <c r="A2" s="211"/>
      <c r="B2" s="211"/>
      <c r="C2" s="211"/>
      <c r="D2" s="212" t="s">
        <v>2</v>
      </c>
    </row>
    <row r="3" ht="45" customHeight="1" spans="1:4">
      <c r="A3" s="213" t="s">
        <v>4</v>
      </c>
      <c r="B3" s="77" t="s">
        <v>5</v>
      </c>
      <c r="C3" s="77" t="s">
        <v>6</v>
      </c>
      <c r="D3" s="77" t="s">
        <v>7</v>
      </c>
    </row>
    <row r="4" ht="35.1" customHeight="1" spans="1:4">
      <c r="A4" s="158" t="s">
        <v>1807</v>
      </c>
      <c r="B4" s="214">
        <v>20</v>
      </c>
      <c r="C4" s="214">
        <v>17</v>
      </c>
      <c r="D4" s="81">
        <f>IF(B4&gt;0,C4/B4-1,IF(B4&lt;0,-(C4/B4-1),""))</f>
        <v>-0.15</v>
      </c>
    </row>
    <row r="5" ht="35.1" customHeight="1" spans="1:4">
      <c r="A5" s="169" t="s">
        <v>1808</v>
      </c>
      <c r="B5" s="215"/>
      <c r="C5" s="215"/>
      <c r="D5" s="81" t="str">
        <f t="shared" ref="D5:D28" si="0">IF(B5&gt;0,C5/B5-1,IF(B5&lt;0,-(C5/B5-1),""))</f>
        <v/>
      </c>
    </row>
    <row r="6" ht="35.1" customHeight="1" spans="1:4">
      <c r="A6" s="169" t="s">
        <v>1809</v>
      </c>
      <c r="B6" s="215"/>
      <c r="C6" s="215"/>
      <c r="D6" s="81" t="str">
        <f t="shared" si="0"/>
        <v/>
      </c>
    </row>
    <row r="7" ht="35.1" customHeight="1" spans="1:4">
      <c r="A7" s="169" t="s">
        <v>1810</v>
      </c>
      <c r="B7" s="215">
        <v>20</v>
      </c>
      <c r="C7" s="215">
        <v>17</v>
      </c>
      <c r="D7" s="81">
        <f t="shared" si="0"/>
        <v>-0.15</v>
      </c>
    </row>
    <row r="8" ht="35.1" customHeight="1" spans="1:4">
      <c r="A8" s="169" t="s">
        <v>1811</v>
      </c>
      <c r="B8" s="215"/>
      <c r="C8" s="215"/>
      <c r="D8" s="81" t="str">
        <f t="shared" si="0"/>
        <v/>
      </c>
    </row>
    <row r="9" ht="35.1" customHeight="1" spans="1:4">
      <c r="A9" s="169" t="s">
        <v>1812</v>
      </c>
      <c r="B9" s="215"/>
      <c r="C9" s="215"/>
      <c r="D9" s="81" t="str">
        <f t="shared" si="0"/>
        <v/>
      </c>
    </row>
    <row r="10" ht="35.1" customHeight="1" spans="1:4">
      <c r="A10" s="169" t="s">
        <v>1813</v>
      </c>
      <c r="B10" s="215"/>
      <c r="C10" s="215"/>
      <c r="D10" s="81" t="str">
        <f t="shared" si="0"/>
        <v/>
      </c>
    </row>
    <row r="11" ht="35.1" customHeight="1" spans="1:4">
      <c r="A11" s="158" t="s">
        <v>1814</v>
      </c>
      <c r="B11" s="216"/>
      <c r="C11" s="216"/>
      <c r="D11" s="81" t="str">
        <f t="shared" si="0"/>
        <v/>
      </c>
    </row>
    <row r="12" ht="35.1" customHeight="1" spans="1:4">
      <c r="A12" s="169" t="s">
        <v>1815</v>
      </c>
      <c r="B12" s="215"/>
      <c r="C12" s="215"/>
      <c r="D12" s="81" t="str">
        <f t="shared" si="0"/>
        <v/>
      </c>
    </row>
    <row r="13" ht="35.1" customHeight="1" spans="1:4">
      <c r="A13" s="169" t="s">
        <v>1816</v>
      </c>
      <c r="B13" s="215"/>
      <c r="C13" s="215"/>
      <c r="D13" s="81" t="str">
        <f t="shared" si="0"/>
        <v/>
      </c>
    </row>
    <row r="14" ht="35.1" customHeight="1" spans="1:4">
      <c r="A14" s="169" t="s">
        <v>1817</v>
      </c>
      <c r="B14" s="215"/>
      <c r="C14" s="215"/>
      <c r="D14" s="81" t="str">
        <f t="shared" si="0"/>
        <v/>
      </c>
    </row>
    <row r="15" ht="35.1" customHeight="1" spans="1:4">
      <c r="A15" s="169" t="s">
        <v>1818</v>
      </c>
      <c r="B15" s="215"/>
      <c r="C15" s="215"/>
      <c r="D15" s="81" t="str">
        <f t="shared" si="0"/>
        <v/>
      </c>
    </row>
    <row r="16" ht="35.1" customHeight="1" spans="1:4">
      <c r="A16" s="169" t="s">
        <v>1819</v>
      </c>
      <c r="B16" s="215"/>
      <c r="C16" s="215"/>
      <c r="D16" s="81" t="str">
        <f t="shared" si="0"/>
        <v/>
      </c>
    </row>
    <row r="17" s="208" customFormat="1" ht="35.1" customHeight="1" spans="1:4">
      <c r="A17" s="158" t="s">
        <v>1820</v>
      </c>
      <c r="B17" s="216"/>
      <c r="C17" s="216"/>
      <c r="D17" s="81" t="str">
        <f t="shared" si="0"/>
        <v/>
      </c>
    </row>
    <row r="18" ht="35.1" customHeight="1" spans="1:4">
      <c r="A18" s="169" t="s">
        <v>1821</v>
      </c>
      <c r="B18" s="215"/>
      <c r="C18" s="215"/>
      <c r="D18" s="81" t="str">
        <f t="shared" si="0"/>
        <v/>
      </c>
    </row>
    <row r="19" ht="29.1" customHeight="1" spans="1:4">
      <c r="A19" s="158" t="s">
        <v>1822</v>
      </c>
      <c r="B19" s="216"/>
      <c r="C19" s="216"/>
      <c r="D19" s="81" t="str">
        <f t="shared" si="0"/>
        <v/>
      </c>
    </row>
    <row r="20" ht="29.1" customHeight="1" spans="1:4">
      <c r="A20" s="217" t="s">
        <v>1823</v>
      </c>
      <c r="B20" s="215"/>
      <c r="C20" s="215"/>
      <c r="D20" s="81" t="str">
        <f t="shared" si="0"/>
        <v/>
      </c>
    </row>
    <row r="21" ht="29.1" customHeight="1" spans="1:4">
      <c r="A21" s="158" t="s">
        <v>1824</v>
      </c>
      <c r="B21" s="216"/>
      <c r="C21" s="216"/>
      <c r="D21" s="81" t="str">
        <f t="shared" si="0"/>
        <v/>
      </c>
    </row>
    <row r="22" ht="29.1" customHeight="1" spans="1:4">
      <c r="A22" s="169" t="s">
        <v>1825</v>
      </c>
      <c r="B22" s="215"/>
      <c r="C22" s="215"/>
      <c r="D22" s="81" t="str">
        <f t="shared" si="0"/>
        <v/>
      </c>
    </row>
    <row r="23" ht="29.1" customHeight="1" spans="1:4">
      <c r="A23" s="201" t="s">
        <v>1826</v>
      </c>
      <c r="B23" s="216">
        <v>20</v>
      </c>
      <c r="C23" s="216">
        <v>17</v>
      </c>
      <c r="D23" s="81">
        <f t="shared" si="0"/>
        <v>-0.15</v>
      </c>
    </row>
    <row r="24" ht="29.1" customHeight="1" spans="1:4">
      <c r="A24" s="218" t="s">
        <v>121</v>
      </c>
      <c r="B24" s="216"/>
      <c r="C24" s="216"/>
      <c r="D24" s="81" t="str">
        <f t="shared" si="0"/>
        <v/>
      </c>
    </row>
    <row r="25" ht="29.1" customHeight="1" spans="1:4">
      <c r="A25" s="219" t="s">
        <v>1827</v>
      </c>
      <c r="B25" s="215"/>
      <c r="C25" s="215"/>
      <c r="D25" s="81" t="str">
        <f t="shared" si="0"/>
        <v/>
      </c>
    </row>
    <row r="26" ht="29.1" customHeight="1" spans="1:4">
      <c r="A26" s="220" t="s">
        <v>1828</v>
      </c>
      <c r="B26" s="221">
        <v>49</v>
      </c>
      <c r="C26" s="221">
        <v>24</v>
      </c>
      <c r="D26" s="81">
        <f t="shared" si="0"/>
        <v>-0.51</v>
      </c>
    </row>
    <row r="27" ht="29.1" customHeight="1" spans="1:4">
      <c r="A27" s="222" t="s">
        <v>1829</v>
      </c>
      <c r="B27" s="223"/>
      <c r="C27" s="223"/>
      <c r="D27" s="81" t="str">
        <f t="shared" si="0"/>
        <v/>
      </c>
    </row>
    <row r="28" ht="29.1" customHeight="1" spans="1:4">
      <c r="A28" s="171" t="s">
        <v>128</v>
      </c>
      <c r="B28" s="224">
        <v>69</v>
      </c>
      <c r="C28" s="224">
        <v>41</v>
      </c>
      <c r="D28" s="81">
        <f t="shared" si="0"/>
        <v>-0.406</v>
      </c>
    </row>
    <row r="29" spans="2:2">
      <c r="B29" s="206"/>
    </row>
    <row r="30" spans="2:3">
      <c r="B30" s="206"/>
      <c r="C30" s="225"/>
    </row>
    <row r="31" spans="2:2">
      <c r="B31" s="206"/>
    </row>
    <row r="32" spans="2:3">
      <c r="B32" s="206"/>
      <c r="C32" s="225"/>
    </row>
    <row r="33" spans="2:2">
      <c r="B33" s="206"/>
    </row>
    <row r="34" spans="2:2">
      <c r="B34" s="206"/>
    </row>
    <row r="35" spans="2:3">
      <c r="B35" s="206"/>
      <c r="C35" s="225"/>
    </row>
    <row r="36" spans="2:2">
      <c r="B36" s="206"/>
    </row>
    <row r="37" spans="2:2">
      <c r="B37" s="206"/>
    </row>
    <row r="38" spans="2:2">
      <c r="B38" s="206"/>
    </row>
    <row r="39" spans="2:2">
      <c r="B39" s="206"/>
    </row>
    <row r="40" spans="2:3">
      <c r="B40" s="206"/>
      <c r="C40" s="225"/>
    </row>
    <row r="41" spans="2:2">
      <c r="B41" s="206"/>
    </row>
  </sheetData>
  <autoFilter ref="A3:D28">
    <extLst/>
  </autoFilter>
  <mergeCells count="1">
    <mergeCell ref="A1:D1"/>
  </mergeCells>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00B0F0"/>
  </sheetPr>
  <dimension ref="A1:E48"/>
  <sheetViews>
    <sheetView showGridLines="0" showZeros="0" view="pageBreakPreview" zoomScaleNormal="100" topLeftCell="A22" workbookViewId="0">
      <selection activeCell="C33" sqref="C33"/>
    </sheetView>
  </sheetViews>
  <sheetFormatPr defaultColWidth="9" defaultRowHeight="20.25" outlineLevelCol="4"/>
  <cols>
    <col min="1" max="1" width="52.625" style="179" customWidth="1"/>
    <col min="2" max="2" width="20.625" style="179" customWidth="1"/>
    <col min="3" max="3" width="20.625" style="180" customWidth="1"/>
    <col min="4" max="4" width="20.625" style="179" customWidth="1"/>
    <col min="5" max="5" width="4.5" style="179" customWidth="1"/>
    <col min="6" max="16384" width="9" style="179"/>
  </cols>
  <sheetData>
    <row r="1" ht="45" customHeight="1" spans="1:4">
      <c r="A1" s="162" t="s">
        <v>1830</v>
      </c>
      <c r="B1" s="162"/>
      <c r="C1" s="181"/>
      <c r="D1" s="162"/>
    </row>
    <row r="2" ht="20.1" customHeight="1" spans="1:4">
      <c r="A2" s="163"/>
      <c r="B2" s="163"/>
      <c r="C2" s="182"/>
      <c r="D2" s="183" t="s">
        <v>2</v>
      </c>
    </row>
    <row r="3" ht="45" customHeight="1" spans="1:5">
      <c r="A3" s="184" t="s">
        <v>1769</v>
      </c>
      <c r="B3" s="77" t="s">
        <v>130</v>
      </c>
      <c r="C3" s="185" t="s">
        <v>6</v>
      </c>
      <c r="D3" s="77" t="s">
        <v>7</v>
      </c>
      <c r="E3" s="179" t="s">
        <v>1831</v>
      </c>
    </row>
    <row r="4" ht="36" customHeight="1" spans="1:5">
      <c r="A4" s="158" t="s">
        <v>1832</v>
      </c>
      <c r="B4" s="123"/>
      <c r="C4" s="186">
        <v>24</v>
      </c>
      <c r="D4" s="81" t="str">
        <f t="shared" ref="D4:D35" si="0">IF(B4&gt;0,C4/B4-1,IF(B4&lt;0,-(C4/B4-1),""))</f>
        <v/>
      </c>
      <c r="E4" s="140" t="str">
        <f t="shared" ref="E4:E35" si="1">IF(A4&lt;&gt;"",IF(SUM(B4:C4)&lt;&gt;0,"是","否"),"是")</f>
        <v>是</v>
      </c>
    </row>
    <row r="5" ht="36" customHeight="1" spans="1:5">
      <c r="A5" s="187" t="s">
        <v>1771</v>
      </c>
      <c r="B5" s="123"/>
      <c r="C5" s="188"/>
      <c r="D5" s="81" t="str">
        <f t="shared" si="0"/>
        <v/>
      </c>
      <c r="E5" s="140" t="str">
        <f t="shared" si="1"/>
        <v>否</v>
      </c>
    </row>
    <row r="6" ht="36" customHeight="1" spans="1:5">
      <c r="A6" s="156" t="s">
        <v>1772</v>
      </c>
      <c r="B6" s="170"/>
      <c r="C6" s="188"/>
      <c r="D6" s="81" t="str">
        <f t="shared" si="0"/>
        <v/>
      </c>
      <c r="E6" s="140" t="str">
        <f t="shared" si="1"/>
        <v>否</v>
      </c>
    </row>
    <row r="7" ht="36" customHeight="1" spans="1:5">
      <c r="A7" s="156" t="s">
        <v>1773</v>
      </c>
      <c r="B7" s="189"/>
      <c r="C7" s="188"/>
      <c r="D7" s="81" t="str">
        <f t="shared" si="0"/>
        <v/>
      </c>
      <c r="E7" s="140" t="str">
        <f t="shared" si="1"/>
        <v>否</v>
      </c>
    </row>
    <row r="8" ht="36" customHeight="1" spans="1:5">
      <c r="A8" s="156" t="s">
        <v>1774</v>
      </c>
      <c r="B8" s="190"/>
      <c r="C8" s="188">
        <v>0</v>
      </c>
      <c r="D8" s="81" t="str">
        <f t="shared" si="0"/>
        <v/>
      </c>
      <c r="E8" s="140" t="str">
        <f t="shared" si="1"/>
        <v>否</v>
      </c>
    </row>
    <row r="9" ht="36" customHeight="1" spans="1:5">
      <c r="A9" s="156" t="s">
        <v>1775</v>
      </c>
      <c r="B9" s="189"/>
      <c r="C9" s="188"/>
      <c r="D9" s="81" t="str">
        <f t="shared" si="0"/>
        <v/>
      </c>
      <c r="E9" s="140" t="str">
        <f t="shared" si="1"/>
        <v>否</v>
      </c>
    </row>
    <row r="10" ht="36" customHeight="1" spans="1:5">
      <c r="A10" s="156" t="s">
        <v>1778</v>
      </c>
      <c r="B10" s="190"/>
      <c r="C10" s="188"/>
      <c r="D10" s="81" t="str">
        <f t="shared" si="0"/>
        <v/>
      </c>
      <c r="E10" s="140" t="str">
        <f t="shared" si="1"/>
        <v>否</v>
      </c>
    </row>
    <row r="11" ht="36" customHeight="1" spans="1:5">
      <c r="A11" s="156" t="s">
        <v>1779</v>
      </c>
      <c r="B11" s="190"/>
      <c r="C11" s="191"/>
      <c r="D11" s="81" t="str">
        <f t="shared" si="0"/>
        <v/>
      </c>
      <c r="E11" s="140" t="str">
        <f t="shared" si="1"/>
        <v>否</v>
      </c>
    </row>
    <row r="12" ht="36" customHeight="1" spans="1:5">
      <c r="A12" s="156" t="s">
        <v>1780</v>
      </c>
      <c r="B12" s="189"/>
      <c r="C12" s="192"/>
      <c r="D12" s="81" t="str">
        <f t="shared" si="0"/>
        <v/>
      </c>
      <c r="E12" s="140" t="str">
        <f t="shared" si="1"/>
        <v>否</v>
      </c>
    </row>
    <row r="13" ht="36" customHeight="1" spans="1:5">
      <c r="A13" s="156" t="s">
        <v>1781</v>
      </c>
      <c r="B13" s="189"/>
      <c r="C13" s="188"/>
      <c r="D13" s="81" t="str">
        <f t="shared" si="0"/>
        <v/>
      </c>
      <c r="E13" s="140" t="str">
        <f t="shared" si="1"/>
        <v>否</v>
      </c>
    </row>
    <row r="14" ht="36" customHeight="1" spans="1:5">
      <c r="A14" s="187" t="s">
        <v>1777</v>
      </c>
      <c r="B14" s="189"/>
      <c r="C14" s="188"/>
      <c r="D14" s="81" t="str">
        <f t="shared" si="0"/>
        <v/>
      </c>
      <c r="E14" s="140" t="str">
        <f t="shared" si="1"/>
        <v>否</v>
      </c>
    </row>
    <row r="15" ht="36" customHeight="1" spans="1:5">
      <c r="A15" s="187" t="s">
        <v>1833</v>
      </c>
      <c r="B15" s="189"/>
      <c r="C15" s="191"/>
      <c r="D15" s="81" t="str">
        <f t="shared" si="0"/>
        <v/>
      </c>
      <c r="E15" s="140" t="str">
        <f t="shared" si="1"/>
        <v>否</v>
      </c>
    </row>
    <row r="16" ht="36" customHeight="1" spans="1:5">
      <c r="A16" s="156" t="s">
        <v>1783</v>
      </c>
      <c r="B16" s="189"/>
      <c r="C16" s="188"/>
      <c r="D16" s="81" t="str">
        <f t="shared" si="0"/>
        <v/>
      </c>
      <c r="E16" s="140" t="str">
        <f t="shared" si="1"/>
        <v>否</v>
      </c>
    </row>
    <row r="17" ht="36" customHeight="1" spans="1:5">
      <c r="A17" s="156" t="s">
        <v>1784</v>
      </c>
      <c r="B17" s="189"/>
      <c r="C17" s="188"/>
      <c r="D17" s="81" t="str">
        <f t="shared" si="0"/>
        <v/>
      </c>
      <c r="E17" s="140" t="str">
        <f t="shared" si="1"/>
        <v>否</v>
      </c>
    </row>
    <row r="18" ht="36" customHeight="1" spans="1:5">
      <c r="A18" s="156" t="s">
        <v>1785</v>
      </c>
      <c r="B18" s="189"/>
      <c r="C18" s="188"/>
      <c r="D18" s="81" t="str">
        <f t="shared" si="0"/>
        <v/>
      </c>
      <c r="E18" s="140" t="str">
        <f t="shared" si="1"/>
        <v>否</v>
      </c>
    </row>
    <row r="19" ht="36" customHeight="1" spans="1:5">
      <c r="A19" s="156" t="s">
        <v>1787</v>
      </c>
      <c r="B19" s="190"/>
      <c r="C19" s="188"/>
      <c r="D19" s="81" t="str">
        <f t="shared" si="0"/>
        <v/>
      </c>
      <c r="E19" s="140" t="str">
        <f t="shared" si="1"/>
        <v>否</v>
      </c>
    </row>
    <row r="20" ht="36" customHeight="1" spans="1:5">
      <c r="A20" s="156" t="s">
        <v>1788</v>
      </c>
      <c r="B20" s="189"/>
      <c r="C20" s="188">
        <v>24</v>
      </c>
      <c r="D20" s="81" t="str">
        <f t="shared" si="0"/>
        <v/>
      </c>
      <c r="E20" s="140" t="str">
        <f t="shared" si="1"/>
        <v>是</v>
      </c>
    </row>
    <row r="21" ht="36" customHeight="1" spans="1:5">
      <c r="A21" s="158" t="s">
        <v>1834</v>
      </c>
      <c r="B21" s="193"/>
      <c r="C21" s="194"/>
      <c r="D21" s="81" t="str">
        <f t="shared" si="0"/>
        <v/>
      </c>
      <c r="E21" s="140" t="str">
        <f t="shared" si="1"/>
        <v>否</v>
      </c>
    </row>
    <row r="22" ht="36" customHeight="1" spans="1:5">
      <c r="A22" s="156" t="s">
        <v>1790</v>
      </c>
      <c r="B22" s="195"/>
      <c r="C22" s="196"/>
      <c r="D22" s="81" t="str">
        <f t="shared" si="0"/>
        <v/>
      </c>
      <c r="E22" s="140" t="str">
        <f t="shared" si="1"/>
        <v>否</v>
      </c>
    </row>
    <row r="23" ht="36" customHeight="1" spans="1:5">
      <c r="A23" s="156" t="s">
        <v>1791</v>
      </c>
      <c r="B23" s="195">
        <v>0</v>
      </c>
      <c r="C23" s="196"/>
      <c r="D23" s="81" t="str">
        <f t="shared" si="0"/>
        <v/>
      </c>
      <c r="E23" s="140" t="str">
        <f t="shared" si="1"/>
        <v>否</v>
      </c>
    </row>
    <row r="24" ht="36" customHeight="1" spans="1:5">
      <c r="A24" s="158" t="s">
        <v>1835</v>
      </c>
      <c r="B24" s="168"/>
      <c r="C24" s="197">
        <v>0</v>
      </c>
      <c r="D24" s="81" t="str">
        <f t="shared" si="0"/>
        <v/>
      </c>
      <c r="E24" s="140" t="str">
        <f t="shared" si="1"/>
        <v>否</v>
      </c>
    </row>
    <row r="25" ht="36" customHeight="1" spans="1:5">
      <c r="A25" s="156" t="s">
        <v>1836</v>
      </c>
      <c r="B25" s="170"/>
      <c r="C25" s="198"/>
      <c r="D25" s="81" t="str">
        <f t="shared" si="0"/>
        <v/>
      </c>
      <c r="E25" s="140" t="str">
        <f t="shared" si="1"/>
        <v>否</v>
      </c>
    </row>
    <row r="26" ht="36" customHeight="1" spans="1:5">
      <c r="A26" s="156" t="s">
        <v>1837</v>
      </c>
      <c r="B26" s="170"/>
      <c r="C26" s="198"/>
      <c r="D26" s="81" t="str">
        <f t="shared" si="0"/>
        <v/>
      </c>
      <c r="E26" s="140" t="str">
        <f t="shared" si="1"/>
        <v>否</v>
      </c>
    </row>
    <row r="27" ht="36" customHeight="1" spans="1:5">
      <c r="A27" s="156" t="s">
        <v>1838</v>
      </c>
      <c r="B27" s="107"/>
      <c r="C27" s="196">
        <v>0</v>
      </c>
      <c r="D27" s="81" t="str">
        <f t="shared" si="0"/>
        <v/>
      </c>
      <c r="E27" s="140" t="str">
        <f t="shared" si="1"/>
        <v>否</v>
      </c>
    </row>
    <row r="28" ht="36" customHeight="1" spans="1:5">
      <c r="A28" s="158" t="s">
        <v>1839</v>
      </c>
      <c r="B28" s="168"/>
      <c r="C28" s="197"/>
      <c r="D28" s="81" t="str">
        <f t="shared" si="0"/>
        <v/>
      </c>
      <c r="E28" s="140" t="str">
        <f t="shared" si="1"/>
        <v>否</v>
      </c>
    </row>
    <row r="29" ht="36" customHeight="1" spans="1:5">
      <c r="A29" s="156" t="s">
        <v>1800</v>
      </c>
      <c r="B29" s="107"/>
      <c r="C29" s="199"/>
      <c r="D29" s="81" t="str">
        <f t="shared" si="0"/>
        <v/>
      </c>
      <c r="E29" s="140" t="str">
        <f t="shared" si="1"/>
        <v>否</v>
      </c>
    </row>
    <row r="30" ht="36" customHeight="1" spans="1:5">
      <c r="A30" s="158" t="s">
        <v>1840</v>
      </c>
      <c r="B30" s="176">
        <v>101</v>
      </c>
      <c r="C30" s="200"/>
      <c r="D30" s="81">
        <f t="shared" si="0"/>
        <v>-1</v>
      </c>
      <c r="E30" s="140" t="str">
        <f t="shared" si="1"/>
        <v>是</v>
      </c>
    </row>
    <row r="31" ht="36" customHeight="1" spans="1:5">
      <c r="A31" s="201" t="s">
        <v>1841</v>
      </c>
      <c r="B31" s="123">
        <v>101</v>
      </c>
      <c r="C31" s="202">
        <v>24</v>
      </c>
      <c r="D31" s="81">
        <f t="shared" si="0"/>
        <v>-0.762</v>
      </c>
      <c r="E31" s="140" t="str">
        <f t="shared" si="1"/>
        <v>是</v>
      </c>
    </row>
    <row r="32" ht="36" customHeight="1" spans="1:5">
      <c r="A32" s="203" t="s">
        <v>60</v>
      </c>
      <c r="B32" s="168"/>
      <c r="C32" s="197">
        <v>17</v>
      </c>
      <c r="D32" s="81" t="str">
        <f t="shared" si="0"/>
        <v/>
      </c>
      <c r="E32" s="140" t="str">
        <f t="shared" si="1"/>
        <v>是</v>
      </c>
    </row>
    <row r="33" ht="36" customHeight="1" spans="1:5">
      <c r="A33" s="204" t="s">
        <v>1804</v>
      </c>
      <c r="B33" s="205"/>
      <c r="C33" s="197"/>
      <c r="D33" s="81" t="str">
        <f t="shared" si="0"/>
        <v/>
      </c>
      <c r="E33" s="140" t="str">
        <f t="shared" si="1"/>
        <v>否</v>
      </c>
    </row>
    <row r="34" ht="36" customHeight="1" spans="1:5">
      <c r="A34" s="203" t="s">
        <v>1805</v>
      </c>
      <c r="B34" s="123"/>
      <c r="C34" s="202"/>
      <c r="D34" s="81" t="str">
        <f t="shared" si="0"/>
        <v/>
      </c>
      <c r="E34" s="140" t="str">
        <f t="shared" si="1"/>
        <v>否</v>
      </c>
    </row>
    <row r="35" ht="36" customHeight="1" spans="1:5">
      <c r="A35" s="171" t="s">
        <v>67</v>
      </c>
      <c r="B35" s="123">
        <v>101</v>
      </c>
      <c r="C35" s="202">
        <v>41</v>
      </c>
      <c r="D35" s="81">
        <f t="shared" si="0"/>
        <v>-0.594</v>
      </c>
      <c r="E35" s="140" t="str">
        <f t="shared" si="1"/>
        <v>是</v>
      </c>
    </row>
    <row r="36" spans="2:2">
      <c r="B36" s="206"/>
    </row>
    <row r="37" spans="2:2">
      <c r="B37" s="207"/>
    </row>
    <row r="38" spans="2:2">
      <c r="B38" s="206"/>
    </row>
    <row r="39" spans="2:2">
      <c r="B39" s="207"/>
    </row>
    <row r="40" spans="2:2">
      <c r="B40" s="206"/>
    </row>
    <row r="41" spans="2:2">
      <c r="B41" s="206"/>
    </row>
    <row r="42" spans="2:2">
      <c r="B42" s="207"/>
    </row>
    <row r="43" spans="2:2">
      <c r="B43" s="206"/>
    </row>
    <row r="44" spans="2:2">
      <c r="B44" s="206"/>
    </row>
    <row r="45" spans="2:2">
      <c r="B45" s="206"/>
    </row>
    <row r="46" spans="2:2">
      <c r="B46" s="206"/>
    </row>
    <row r="47" spans="2:2">
      <c r="B47" s="207"/>
    </row>
    <row r="48" spans="2:2">
      <c r="B48" s="206"/>
    </row>
  </sheetData>
  <autoFilter ref="A3:E35">
    <extLst/>
  </autoFilter>
  <mergeCells count="1">
    <mergeCell ref="A1:D1"/>
  </mergeCells>
  <conditionalFormatting sqref="E3:E35">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00B0F0"/>
  </sheetPr>
  <dimension ref="A1:E34"/>
  <sheetViews>
    <sheetView showGridLines="0" showZeros="0" view="pageBreakPreview" zoomScaleNormal="100" topLeftCell="A10" workbookViewId="0">
      <selection activeCell="C33" sqref="C33"/>
    </sheetView>
  </sheetViews>
  <sheetFormatPr defaultColWidth="9" defaultRowHeight="13.5" outlineLevelCol="4"/>
  <cols>
    <col min="1" max="1" width="50.75" customWidth="1"/>
    <col min="2" max="4" width="20.625" customWidth="1"/>
    <col min="5" max="5" width="5.375" customWidth="1"/>
  </cols>
  <sheetData>
    <row r="1" ht="45" customHeight="1" spans="1:4">
      <c r="A1" s="162" t="s">
        <v>1842</v>
      </c>
      <c r="B1" s="162"/>
      <c r="C1" s="162"/>
      <c r="D1" s="162"/>
    </row>
    <row r="2" ht="20.1" customHeight="1" spans="1:4">
      <c r="A2" s="163"/>
      <c r="B2" s="163"/>
      <c r="C2" s="164"/>
      <c r="D2" s="165" t="s">
        <v>2</v>
      </c>
    </row>
    <row r="3" ht="45" customHeight="1" spans="1:5">
      <c r="A3" s="166" t="s">
        <v>1843</v>
      </c>
      <c r="B3" s="77" t="s">
        <v>130</v>
      </c>
      <c r="C3" s="77" t="s">
        <v>6</v>
      </c>
      <c r="D3" s="77" t="s">
        <v>7</v>
      </c>
      <c r="E3" s="167" t="s">
        <v>1831</v>
      </c>
    </row>
    <row r="4" ht="36" customHeight="1" spans="1:5">
      <c r="A4" s="158" t="s">
        <v>1807</v>
      </c>
      <c r="B4" s="168"/>
      <c r="C4" s="168">
        <v>17</v>
      </c>
      <c r="D4" s="81" t="str">
        <f t="shared" ref="D4:D21" si="0">IF(B4&gt;0,C4/B4-1,IF(B4&lt;0,-(C4/B4-1),""))</f>
        <v/>
      </c>
      <c r="E4" s="140" t="str">
        <f t="shared" ref="E4:E21" si="1">IF(A4&lt;&gt;"",IF(SUM(B4:C4)&lt;&gt;0,"是","否"),"是")</f>
        <v>是</v>
      </c>
    </row>
    <row r="5" ht="36" customHeight="1" spans="1:5">
      <c r="A5" s="169" t="s">
        <v>1844</v>
      </c>
      <c r="B5" s="170"/>
      <c r="C5" s="170"/>
      <c r="D5" s="81" t="str">
        <f t="shared" si="0"/>
        <v/>
      </c>
      <c r="E5" s="140" t="str">
        <f t="shared" si="1"/>
        <v>否</v>
      </c>
    </row>
    <row r="6" ht="36" customHeight="1" spans="1:5">
      <c r="A6" s="169" t="s">
        <v>1813</v>
      </c>
      <c r="B6" s="170"/>
      <c r="C6" s="170">
        <v>17</v>
      </c>
      <c r="D6" s="81" t="str">
        <f t="shared" si="0"/>
        <v/>
      </c>
      <c r="E6" s="140" t="str">
        <f t="shared" si="1"/>
        <v>是</v>
      </c>
    </row>
    <row r="7" ht="36" customHeight="1" spans="1:5">
      <c r="A7" s="158" t="s">
        <v>1814</v>
      </c>
      <c r="B7" s="168"/>
      <c r="C7" s="168"/>
      <c r="D7" s="81" t="str">
        <f t="shared" si="0"/>
        <v/>
      </c>
      <c r="E7" s="140" t="str">
        <f t="shared" si="1"/>
        <v>否</v>
      </c>
    </row>
    <row r="8" ht="36" customHeight="1" spans="1:5">
      <c r="A8" s="169" t="s">
        <v>1815</v>
      </c>
      <c r="B8" s="170"/>
      <c r="C8" s="170"/>
      <c r="D8" s="81" t="str">
        <f t="shared" si="0"/>
        <v/>
      </c>
      <c r="E8" s="140" t="str">
        <f t="shared" si="1"/>
        <v>否</v>
      </c>
    </row>
    <row r="9" ht="36" customHeight="1" spans="1:5">
      <c r="A9" s="169" t="s">
        <v>1819</v>
      </c>
      <c r="B9" s="170"/>
      <c r="C9" s="170"/>
      <c r="D9" s="81" t="str">
        <f t="shared" si="0"/>
        <v/>
      </c>
      <c r="E9" s="140" t="str">
        <f t="shared" si="1"/>
        <v>否</v>
      </c>
    </row>
    <row r="10" ht="36" customHeight="1" spans="1:5">
      <c r="A10" s="158" t="s">
        <v>1820</v>
      </c>
      <c r="B10" s="168">
        <f>B11</f>
        <v>0</v>
      </c>
      <c r="C10" s="168">
        <f>C11</f>
        <v>0</v>
      </c>
      <c r="D10" s="81" t="str">
        <f t="shared" si="0"/>
        <v/>
      </c>
      <c r="E10" s="140" t="str">
        <f t="shared" si="1"/>
        <v>否</v>
      </c>
    </row>
    <row r="11" ht="36" customHeight="1" spans="1:5">
      <c r="A11" s="169" t="s">
        <v>1821</v>
      </c>
      <c r="B11" s="170"/>
      <c r="C11" s="170"/>
      <c r="D11" s="81" t="str">
        <f t="shared" si="0"/>
        <v/>
      </c>
      <c r="E11" s="140" t="str">
        <f t="shared" si="1"/>
        <v>否</v>
      </c>
    </row>
    <row r="12" ht="36" customHeight="1" spans="1:5">
      <c r="A12" s="158" t="s">
        <v>1822</v>
      </c>
      <c r="B12" s="168"/>
      <c r="C12" s="168"/>
      <c r="D12" s="81" t="str">
        <f t="shared" si="0"/>
        <v/>
      </c>
      <c r="E12" s="140" t="str">
        <f t="shared" si="1"/>
        <v>否</v>
      </c>
    </row>
    <row r="13" ht="36" customHeight="1" spans="1:5">
      <c r="A13" s="156" t="s">
        <v>1845</v>
      </c>
      <c r="B13" s="170"/>
      <c r="C13" s="170"/>
      <c r="D13" s="81" t="str">
        <f t="shared" si="0"/>
        <v/>
      </c>
      <c r="E13" s="140" t="str">
        <f t="shared" si="1"/>
        <v>否</v>
      </c>
    </row>
    <row r="14" ht="36" customHeight="1" spans="1:5">
      <c r="A14" s="158" t="s">
        <v>1824</v>
      </c>
      <c r="B14" s="168">
        <v>101</v>
      </c>
      <c r="C14" s="168"/>
      <c r="D14" s="81">
        <f t="shared" si="0"/>
        <v>-1</v>
      </c>
      <c r="E14" s="140" t="str">
        <f t="shared" si="1"/>
        <v>是</v>
      </c>
    </row>
    <row r="15" ht="36" customHeight="1" spans="1:5">
      <c r="A15" s="169" t="s">
        <v>1825</v>
      </c>
      <c r="B15" s="170">
        <v>101</v>
      </c>
      <c r="C15" s="170"/>
      <c r="D15" s="81">
        <f t="shared" si="0"/>
        <v>-1</v>
      </c>
      <c r="E15" s="140" t="str">
        <f t="shared" si="1"/>
        <v>是</v>
      </c>
    </row>
    <row r="16" ht="36" customHeight="1" spans="1:5">
      <c r="A16" s="171" t="s">
        <v>1846</v>
      </c>
      <c r="B16" s="168">
        <v>101</v>
      </c>
      <c r="C16" s="168">
        <v>17</v>
      </c>
      <c r="D16" s="81">
        <f t="shared" si="0"/>
        <v>-0.832</v>
      </c>
      <c r="E16" s="140" t="str">
        <f t="shared" si="1"/>
        <v>是</v>
      </c>
    </row>
    <row r="17" ht="36" customHeight="1" spans="1:5">
      <c r="A17" s="172" t="s">
        <v>121</v>
      </c>
      <c r="B17" s="168"/>
      <c r="C17" s="168"/>
      <c r="D17" s="81" t="str">
        <f t="shared" si="0"/>
        <v/>
      </c>
      <c r="E17" s="140" t="str">
        <f t="shared" si="1"/>
        <v>否</v>
      </c>
    </row>
    <row r="18" ht="36" customHeight="1" spans="1:5">
      <c r="A18" s="173" t="s">
        <v>1827</v>
      </c>
      <c r="B18" s="174"/>
      <c r="C18" s="170"/>
      <c r="D18" s="81" t="str">
        <f t="shared" si="0"/>
        <v/>
      </c>
      <c r="E18" s="140" t="str">
        <f t="shared" si="1"/>
        <v>否</v>
      </c>
    </row>
    <row r="19" ht="36" customHeight="1" spans="1:5">
      <c r="A19" s="173" t="s">
        <v>1828</v>
      </c>
      <c r="B19" s="174"/>
      <c r="C19" s="174">
        <v>24</v>
      </c>
      <c r="D19" s="81" t="str">
        <f t="shared" si="0"/>
        <v/>
      </c>
      <c r="E19" s="140" t="str">
        <f t="shared" si="1"/>
        <v>是</v>
      </c>
    </row>
    <row r="20" ht="36" customHeight="1" spans="1:5">
      <c r="A20" s="175" t="s">
        <v>1829</v>
      </c>
      <c r="B20" s="176"/>
      <c r="C20" s="168"/>
      <c r="D20" s="81" t="str">
        <f t="shared" si="0"/>
        <v/>
      </c>
      <c r="E20" s="140" t="str">
        <f t="shared" si="1"/>
        <v>否</v>
      </c>
    </row>
    <row r="21" ht="36" customHeight="1" spans="1:5">
      <c r="A21" s="171" t="s">
        <v>128</v>
      </c>
      <c r="B21" s="168">
        <v>101</v>
      </c>
      <c r="C21" s="168">
        <v>41</v>
      </c>
      <c r="D21" s="81">
        <f t="shared" si="0"/>
        <v>-0.594</v>
      </c>
      <c r="E21" s="140" t="str">
        <f t="shared" si="1"/>
        <v>是</v>
      </c>
    </row>
    <row r="22" spans="2:2">
      <c r="B22" s="177"/>
    </row>
    <row r="23" spans="2:3">
      <c r="B23" s="178"/>
      <c r="C23" s="178"/>
    </row>
    <row r="24" spans="2:2">
      <c r="B24" s="177"/>
    </row>
    <row r="25" spans="2:3">
      <c r="B25" s="178"/>
      <c r="C25" s="178"/>
    </row>
    <row r="26" spans="2:2">
      <c r="B26" s="177"/>
    </row>
    <row r="27" spans="2:2">
      <c r="B27" s="177"/>
    </row>
    <row r="28" spans="2:3">
      <c r="B28" s="178"/>
      <c r="C28" s="178"/>
    </row>
    <row r="29" spans="2:2">
      <c r="B29" s="177"/>
    </row>
    <row r="30" spans="2:2">
      <c r="B30" s="177"/>
    </row>
    <row r="31" spans="2:2">
      <c r="B31" s="177"/>
    </row>
    <row r="32" spans="2:2">
      <c r="B32" s="177"/>
    </row>
    <row r="33" spans="2:3">
      <c r="B33" s="178"/>
      <c r="C33" s="178"/>
    </row>
    <row r="34" spans="2:2">
      <c r="B34" s="177"/>
    </row>
  </sheetData>
  <autoFilter ref="A3:E21">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5"/>
  <sheetViews>
    <sheetView view="pageBreakPreview" zoomScaleNormal="100" workbookViewId="0">
      <selection activeCell="C33" sqref="C33"/>
    </sheetView>
  </sheetViews>
  <sheetFormatPr defaultColWidth="9" defaultRowHeight="14.25" outlineLevelRow="4" outlineLevelCol="1"/>
  <cols>
    <col min="1" max="1" width="36.25" style="147" customWidth="1"/>
    <col min="2" max="2" width="45.5" style="149" customWidth="1"/>
    <col min="3" max="3" width="12.625" style="147"/>
    <col min="4" max="16374" width="9" style="147"/>
    <col min="16375" max="16376" width="35.625" style="147"/>
    <col min="16377" max="16377" width="9" style="147"/>
    <col min="16378" max="16384" width="9" style="150"/>
  </cols>
  <sheetData>
    <row r="1" s="147" customFormat="1" ht="45" customHeight="1" spans="1:2">
      <c r="A1" s="151" t="s">
        <v>1847</v>
      </c>
      <c r="B1" s="152"/>
    </row>
    <row r="2" s="147" customFormat="1" ht="20.1" customHeight="1" spans="1:2">
      <c r="A2" s="153"/>
      <c r="B2" s="154" t="s">
        <v>2</v>
      </c>
    </row>
    <row r="3" s="148" customFormat="1" ht="45" customHeight="1" spans="1:2">
      <c r="A3" s="155" t="s">
        <v>1848</v>
      </c>
      <c r="B3" s="155" t="s">
        <v>1849</v>
      </c>
    </row>
    <row r="4" s="147" customFormat="1" ht="36" customHeight="1" spans="1:2">
      <c r="A4" s="161" t="s">
        <v>1223</v>
      </c>
      <c r="B4" s="157">
        <v>17</v>
      </c>
    </row>
    <row r="5" s="147" customFormat="1" ht="30.95" customHeight="1" spans="1:2">
      <c r="A5" s="159" t="s">
        <v>1850</v>
      </c>
      <c r="B5" s="160">
        <v>17</v>
      </c>
    </row>
  </sheetData>
  <mergeCells count="1">
    <mergeCell ref="A1:B1"/>
  </mergeCells>
  <conditionalFormatting sqref="B3:G3">
    <cfRule type="cellIs" dxfId="0" priority="2" stopIfTrue="1" operator="lessThanOrEqual">
      <formula>-1</formula>
    </cfRule>
  </conditionalFormatting>
  <conditionalFormatting sqref="B4:G4">
    <cfRule type="cellIs" dxfId="0" priority="1"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XEW9"/>
  <sheetViews>
    <sheetView workbookViewId="0">
      <selection activeCell="C33" sqref="C33"/>
    </sheetView>
  </sheetViews>
  <sheetFormatPr defaultColWidth="9" defaultRowHeight="14.25"/>
  <cols>
    <col min="1" max="1" width="46.625" style="147" customWidth="1"/>
    <col min="2" max="2" width="38" style="149" customWidth="1"/>
    <col min="3" max="16371" width="9" style="147"/>
    <col min="16372" max="16373" width="35.625" style="147"/>
    <col min="16374" max="16374" width="9" style="147"/>
    <col min="16375" max="16384" width="9" style="150"/>
  </cols>
  <sheetData>
    <row r="1" s="147" customFormat="1" ht="45" customHeight="1" spans="1:2">
      <c r="A1" s="151" t="s">
        <v>1851</v>
      </c>
      <c r="B1" s="152"/>
    </row>
    <row r="2" s="147" customFormat="1" ht="20.1" customHeight="1" spans="1:2">
      <c r="A2" s="153"/>
      <c r="B2" s="154" t="s">
        <v>2</v>
      </c>
    </row>
    <row r="3" s="148" customFormat="1" ht="45" customHeight="1" spans="1:2">
      <c r="A3" s="155" t="s">
        <v>1852</v>
      </c>
      <c r="B3" s="155" t="s">
        <v>1849</v>
      </c>
    </row>
    <row r="4" s="147" customFormat="1" ht="36" customHeight="1" spans="1:2">
      <c r="A4" s="156" t="s">
        <v>1853</v>
      </c>
      <c r="B4" s="157">
        <v>17</v>
      </c>
    </row>
    <row r="5" s="147" customFormat="1" ht="36" customHeight="1" spans="1:2">
      <c r="A5" s="158"/>
      <c r="B5" s="157"/>
    </row>
    <row r="6" s="147" customFormat="1" ht="36" customHeight="1" spans="1:2">
      <c r="A6" s="158"/>
      <c r="B6" s="157"/>
    </row>
    <row r="7" s="147" customFormat="1" ht="30.95" customHeight="1" spans="1:2">
      <c r="A7" s="159" t="s">
        <v>1850</v>
      </c>
      <c r="B7" s="160">
        <v>17</v>
      </c>
    </row>
    <row r="8" s="147" customFormat="1" spans="2:16377">
      <c r="B8" s="149"/>
      <c r="XEU8" s="150"/>
      <c r="XEV8" s="150"/>
      <c r="XEW8" s="150"/>
    </row>
    <row r="9" s="147" customFormat="1" spans="2:16377">
      <c r="B9" s="149"/>
      <c r="XEU9" s="150"/>
      <c r="XEV9" s="150"/>
      <c r="XEW9" s="150"/>
    </row>
  </sheetData>
  <mergeCells count="1">
    <mergeCell ref="A1:B1"/>
  </mergeCells>
  <conditionalFormatting sqref="B3:G3">
    <cfRule type="cellIs" dxfId="0" priority="2" stopIfTrue="1" operator="lessThanOrEqual">
      <formula>-1</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B0F0"/>
  </sheetPr>
  <dimension ref="A1:E51"/>
  <sheetViews>
    <sheetView showGridLines="0" showZeros="0" zoomScale="90" zoomScaleNormal="90" zoomScaleSheetLayoutView="90" workbookViewId="0">
      <pane ySplit="3" topLeftCell="A28" activePane="bottomLeft" state="frozen"/>
      <selection/>
      <selection pane="bottomLeft" activeCell="C33" sqref="C33"/>
    </sheetView>
  </sheetViews>
  <sheetFormatPr defaultColWidth="9" defaultRowHeight="14.25" outlineLevelCol="4"/>
  <cols>
    <col min="1" max="1" width="12.75" style="149" customWidth="1"/>
    <col min="2" max="2" width="50.75" style="149" customWidth="1"/>
    <col min="3" max="5" width="20.625" style="149" customWidth="1"/>
    <col min="6" max="16384" width="9" style="242"/>
  </cols>
  <sheetData>
    <row r="1" ht="45" customHeight="1" spans="1:5">
      <c r="A1" s="295"/>
      <c r="B1" s="295" t="s">
        <v>68</v>
      </c>
      <c r="C1" s="295"/>
      <c r="D1" s="295"/>
      <c r="E1" s="295"/>
    </row>
    <row r="2" ht="18.95" customHeight="1" spans="1:5">
      <c r="A2" s="441"/>
      <c r="B2" s="422"/>
      <c r="C2" s="298"/>
      <c r="E2" s="423" t="s">
        <v>2</v>
      </c>
    </row>
    <row r="3" s="419" customFormat="1" ht="45" customHeight="1" spans="1:5">
      <c r="A3" s="442" t="s">
        <v>3</v>
      </c>
      <c r="B3" s="443" t="s">
        <v>4</v>
      </c>
      <c r="C3" s="247" t="s">
        <v>5</v>
      </c>
      <c r="D3" s="247" t="s">
        <v>6</v>
      </c>
      <c r="E3" s="443" t="s">
        <v>7</v>
      </c>
    </row>
    <row r="4" ht="37.5" customHeight="1" spans="1:5">
      <c r="A4" s="308" t="s">
        <v>69</v>
      </c>
      <c r="B4" s="444" t="s">
        <v>70</v>
      </c>
      <c r="C4" s="310">
        <v>39435</v>
      </c>
      <c r="D4" s="310">
        <v>34929</v>
      </c>
      <c r="E4" s="81">
        <v>-0.114</v>
      </c>
    </row>
    <row r="5" ht="37.5" customHeight="1" spans="1:5">
      <c r="A5" s="308" t="s">
        <v>71</v>
      </c>
      <c r="B5" s="445" t="s">
        <v>72</v>
      </c>
      <c r="C5" s="310" t="s">
        <v>73</v>
      </c>
      <c r="D5" s="310">
        <v>0</v>
      </c>
      <c r="E5" s="81"/>
    </row>
    <row r="6" ht="37.5" customHeight="1" spans="1:5">
      <c r="A6" s="308" t="s">
        <v>74</v>
      </c>
      <c r="B6" s="445" t="s">
        <v>75</v>
      </c>
      <c r="C6" s="310">
        <v>347</v>
      </c>
      <c r="D6" s="310">
        <v>237</v>
      </c>
      <c r="E6" s="81">
        <v>-0.317</v>
      </c>
    </row>
    <row r="7" ht="37.5" customHeight="1" spans="1:5">
      <c r="A7" s="308" t="s">
        <v>76</v>
      </c>
      <c r="B7" s="445" t="s">
        <v>77</v>
      </c>
      <c r="C7" s="310">
        <v>12970</v>
      </c>
      <c r="D7" s="310">
        <v>11456</v>
      </c>
      <c r="E7" s="81">
        <v>-0.117</v>
      </c>
    </row>
    <row r="8" ht="37.5" customHeight="1" spans="1:5">
      <c r="A8" s="308" t="s">
        <v>78</v>
      </c>
      <c r="B8" s="445" t="s">
        <v>79</v>
      </c>
      <c r="C8" s="310">
        <v>122923</v>
      </c>
      <c r="D8" s="310">
        <v>108224</v>
      </c>
      <c r="E8" s="81">
        <v>-0.12</v>
      </c>
    </row>
    <row r="9" ht="37.5" customHeight="1" spans="1:5">
      <c r="A9" s="308" t="s">
        <v>80</v>
      </c>
      <c r="B9" s="445" t="s">
        <v>81</v>
      </c>
      <c r="C9" s="310">
        <v>1737</v>
      </c>
      <c r="D9" s="310">
        <v>1134</v>
      </c>
      <c r="E9" s="81">
        <v>-0.347</v>
      </c>
    </row>
    <row r="10" ht="37.5" customHeight="1" spans="1:5">
      <c r="A10" s="308" t="s">
        <v>82</v>
      </c>
      <c r="B10" s="445" t="s">
        <v>83</v>
      </c>
      <c r="C10" s="310">
        <v>1871</v>
      </c>
      <c r="D10" s="310">
        <v>2036</v>
      </c>
      <c r="E10" s="81">
        <v>0.088</v>
      </c>
    </row>
    <row r="11" ht="37.5" customHeight="1" spans="1:5">
      <c r="A11" s="308" t="s">
        <v>84</v>
      </c>
      <c r="B11" s="445" t="s">
        <v>85</v>
      </c>
      <c r="C11" s="310">
        <v>49920</v>
      </c>
      <c r="D11" s="310">
        <v>65835</v>
      </c>
      <c r="E11" s="81">
        <v>0.319</v>
      </c>
    </row>
    <row r="12" ht="37.5" customHeight="1" spans="1:5">
      <c r="A12" s="308" t="s">
        <v>86</v>
      </c>
      <c r="B12" s="445" t="s">
        <v>87</v>
      </c>
      <c r="C12" s="310">
        <v>55701</v>
      </c>
      <c r="D12" s="310">
        <v>65955</v>
      </c>
      <c r="E12" s="81">
        <v>0.184</v>
      </c>
    </row>
    <row r="13" ht="37.5" customHeight="1" spans="1:5">
      <c r="A13" s="308" t="s">
        <v>88</v>
      </c>
      <c r="B13" s="445" t="s">
        <v>89</v>
      </c>
      <c r="C13" s="310">
        <v>2964</v>
      </c>
      <c r="D13" s="310">
        <v>5921</v>
      </c>
      <c r="E13" s="81">
        <v>0.998</v>
      </c>
    </row>
    <row r="14" ht="37.5" customHeight="1" spans="1:5">
      <c r="A14" s="308" t="s">
        <v>90</v>
      </c>
      <c r="B14" s="445" t="s">
        <v>91</v>
      </c>
      <c r="C14" s="310">
        <v>9260</v>
      </c>
      <c r="D14" s="310">
        <v>3322</v>
      </c>
      <c r="E14" s="81">
        <v>-0.641</v>
      </c>
    </row>
    <row r="15" ht="37.5" customHeight="1" spans="1:5">
      <c r="A15" s="308" t="s">
        <v>92</v>
      </c>
      <c r="B15" s="445" t="s">
        <v>93</v>
      </c>
      <c r="C15" s="310">
        <v>51772</v>
      </c>
      <c r="D15" s="310">
        <v>39774</v>
      </c>
      <c r="E15" s="81">
        <v>-0.232</v>
      </c>
    </row>
    <row r="16" ht="37.5" customHeight="1" spans="1:5">
      <c r="A16" s="308" t="s">
        <v>94</v>
      </c>
      <c r="B16" s="445" t="s">
        <v>95</v>
      </c>
      <c r="C16" s="310">
        <v>2810</v>
      </c>
      <c r="D16" s="310">
        <v>2625</v>
      </c>
      <c r="E16" s="81">
        <v>-0.066</v>
      </c>
    </row>
    <row r="17" ht="37.5" customHeight="1" spans="1:5">
      <c r="A17" s="308" t="s">
        <v>96</v>
      </c>
      <c r="B17" s="445" t="s">
        <v>97</v>
      </c>
      <c r="C17" s="310">
        <v>310</v>
      </c>
      <c r="D17" s="310">
        <v>2125</v>
      </c>
      <c r="E17" s="81">
        <v>5.855</v>
      </c>
    </row>
    <row r="18" ht="37.5" customHeight="1" spans="1:5">
      <c r="A18" s="308" t="s">
        <v>98</v>
      </c>
      <c r="B18" s="445" t="s">
        <v>99</v>
      </c>
      <c r="C18" s="310">
        <v>419</v>
      </c>
      <c r="D18" s="310">
        <v>114</v>
      </c>
      <c r="E18" s="81">
        <v>-0.728</v>
      </c>
    </row>
    <row r="19" ht="37.5" customHeight="1" spans="1:5">
      <c r="A19" s="308" t="s">
        <v>100</v>
      </c>
      <c r="B19" s="445" t="s">
        <v>101</v>
      </c>
      <c r="C19" s="310" t="s">
        <v>73</v>
      </c>
      <c r="D19" s="310">
        <v>0</v>
      </c>
      <c r="E19" s="81"/>
    </row>
    <row r="20" ht="37.5" customHeight="1" spans="1:5">
      <c r="A20" s="308" t="s">
        <v>102</v>
      </c>
      <c r="B20" s="445" t="s">
        <v>103</v>
      </c>
      <c r="C20" s="310" t="s">
        <v>73</v>
      </c>
      <c r="D20" s="310">
        <v>0</v>
      </c>
      <c r="E20" s="81"/>
    </row>
    <row r="21" ht="37.5" customHeight="1" spans="1:5">
      <c r="A21" s="308" t="s">
        <v>104</v>
      </c>
      <c r="B21" s="445" t="s">
        <v>105</v>
      </c>
      <c r="C21" s="310">
        <v>2811</v>
      </c>
      <c r="D21" s="310">
        <v>1893</v>
      </c>
      <c r="E21" s="81">
        <v>-0.327</v>
      </c>
    </row>
    <row r="22" ht="37.5" customHeight="1" spans="1:5">
      <c r="A22" s="308" t="s">
        <v>106</v>
      </c>
      <c r="B22" s="445" t="s">
        <v>107</v>
      </c>
      <c r="C22" s="310">
        <v>11020</v>
      </c>
      <c r="D22" s="310">
        <v>9960</v>
      </c>
      <c r="E22" s="81">
        <v>-0.096</v>
      </c>
    </row>
    <row r="23" ht="37.5" customHeight="1" spans="1:5">
      <c r="A23" s="308" t="s">
        <v>108</v>
      </c>
      <c r="B23" s="445" t="s">
        <v>109</v>
      </c>
      <c r="C23" s="310">
        <v>244</v>
      </c>
      <c r="D23" s="310">
        <v>238</v>
      </c>
      <c r="E23" s="81">
        <v>-0.025</v>
      </c>
    </row>
    <row r="24" ht="37.5" customHeight="1" spans="1:5">
      <c r="A24" s="308" t="s">
        <v>110</v>
      </c>
      <c r="B24" s="445" t="s">
        <v>111</v>
      </c>
      <c r="C24" s="310">
        <v>2333</v>
      </c>
      <c r="D24" s="310">
        <v>2597</v>
      </c>
      <c r="E24" s="81">
        <v>0.113</v>
      </c>
    </row>
    <row r="25" ht="37.5" customHeight="1" spans="1:5">
      <c r="A25" s="308" t="s">
        <v>112</v>
      </c>
      <c r="B25" s="445" t="s">
        <v>113</v>
      </c>
      <c r="C25" s="310" t="s">
        <v>73</v>
      </c>
      <c r="D25" s="310">
        <v>0</v>
      </c>
      <c r="E25" s="81"/>
    </row>
    <row r="26" ht="37.5" customHeight="1" spans="1:5">
      <c r="A26" s="308" t="s">
        <v>114</v>
      </c>
      <c r="B26" s="445" t="s">
        <v>115</v>
      </c>
      <c r="C26" s="310">
        <v>6980</v>
      </c>
      <c r="D26" s="310">
        <v>7225</v>
      </c>
      <c r="E26" s="81">
        <v>0.035</v>
      </c>
    </row>
    <row r="27" ht="37.5" customHeight="1" spans="1:5">
      <c r="A27" s="308" t="s">
        <v>116</v>
      </c>
      <c r="B27" s="445" t="s">
        <v>117</v>
      </c>
      <c r="C27" s="310">
        <v>43</v>
      </c>
      <c r="D27" s="310">
        <v>0</v>
      </c>
      <c r="E27" s="81">
        <v>-1</v>
      </c>
    </row>
    <row r="28" ht="37.5" customHeight="1" spans="1:5">
      <c r="A28" s="308" t="s">
        <v>118</v>
      </c>
      <c r="B28" s="445" t="s">
        <v>119</v>
      </c>
      <c r="C28" s="310" t="s">
        <v>73</v>
      </c>
      <c r="D28" s="310">
        <v>0</v>
      </c>
      <c r="E28" s="81"/>
    </row>
    <row r="29" ht="37.5" customHeight="1" spans="1:5">
      <c r="A29" s="308"/>
      <c r="B29" s="445"/>
      <c r="C29" s="310"/>
      <c r="D29" s="310"/>
      <c r="E29" s="81" t="s">
        <v>73</v>
      </c>
    </row>
    <row r="30" s="297" customFormat="1" ht="37.5" customHeight="1" spans="1:5">
      <c r="A30" s="432"/>
      <c r="B30" s="433" t="s">
        <v>120</v>
      </c>
      <c r="C30" s="446">
        <v>375870</v>
      </c>
      <c r="D30" s="446">
        <v>365600</v>
      </c>
      <c r="E30" s="81">
        <v>-0.027</v>
      </c>
    </row>
    <row r="31" ht="37.5" customHeight="1" spans="1:5">
      <c r="A31" s="306">
        <v>230</v>
      </c>
      <c r="B31" s="447" t="s">
        <v>121</v>
      </c>
      <c r="C31" s="446">
        <v>37491</v>
      </c>
      <c r="D31" s="446">
        <v>29938</v>
      </c>
      <c r="E31" s="81">
        <v>-0.201</v>
      </c>
    </row>
    <row r="32" ht="37.5" customHeight="1" spans="1:5">
      <c r="A32" s="448">
        <v>23006</v>
      </c>
      <c r="B32" s="449" t="s">
        <v>122</v>
      </c>
      <c r="C32" s="310">
        <v>36861</v>
      </c>
      <c r="D32" s="310">
        <v>29938</v>
      </c>
      <c r="E32" s="81">
        <v>-0.188</v>
      </c>
    </row>
    <row r="33" ht="36" customHeight="1" spans="1:5">
      <c r="A33" s="308">
        <v>23008</v>
      </c>
      <c r="B33" s="449" t="s">
        <v>123</v>
      </c>
      <c r="C33" s="310">
        <v>0</v>
      </c>
      <c r="D33" s="310"/>
      <c r="E33" s="81" t="s">
        <v>73</v>
      </c>
    </row>
    <row r="34" ht="37.5" customHeight="1" spans="1:5">
      <c r="A34" s="450">
        <v>23015</v>
      </c>
      <c r="B34" s="431" t="s">
        <v>124</v>
      </c>
      <c r="C34" s="310">
        <v>630</v>
      </c>
      <c r="D34" s="310"/>
      <c r="E34" s="81">
        <v>-1</v>
      </c>
    </row>
    <row r="35" s="421" customFormat="1" ht="36" customHeight="1" spans="1:5">
      <c r="A35" s="450">
        <v>23016</v>
      </c>
      <c r="B35" s="431" t="s">
        <v>125</v>
      </c>
      <c r="C35" s="310"/>
      <c r="D35" s="310"/>
      <c r="E35" s="81" t="s">
        <v>73</v>
      </c>
    </row>
    <row r="36" s="421" customFormat="1" ht="37.5" customHeight="1" spans="1:5">
      <c r="A36" s="306">
        <v>231</v>
      </c>
      <c r="B36" s="434" t="s">
        <v>126</v>
      </c>
      <c r="C36" s="446">
        <v>41183</v>
      </c>
      <c r="D36" s="446">
        <v>27622</v>
      </c>
      <c r="E36" s="81">
        <v>-0.329</v>
      </c>
    </row>
    <row r="37" s="421" customFormat="1" ht="37.5" customHeight="1" spans="1:5">
      <c r="A37" s="306">
        <v>23009</v>
      </c>
      <c r="B37" s="451" t="s">
        <v>127</v>
      </c>
      <c r="C37" s="446">
        <v>9488</v>
      </c>
      <c r="D37" s="446"/>
      <c r="E37" s="81">
        <v>-1</v>
      </c>
    </row>
    <row r="38" ht="37.5" customHeight="1" spans="1:5">
      <c r="A38" s="432"/>
      <c r="B38" s="439" t="s">
        <v>128</v>
      </c>
      <c r="C38" s="446">
        <v>464032</v>
      </c>
      <c r="D38" s="446">
        <v>423160</v>
      </c>
      <c r="E38" s="81">
        <v>-0.088</v>
      </c>
    </row>
    <row r="39" spans="2:4">
      <c r="B39" s="452"/>
      <c r="D39" s="453"/>
    </row>
    <row r="40" spans="3:4">
      <c r="C40" s="149">
        <f>C38-'1-1砚山县一般公共预算收入情况表'!C40</f>
        <v>0</v>
      </c>
      <c r="D40" s="149">
        <f>D38-'1-1砚山县一般公共预算收入情况表'!D40</f>
        <v>0</v>
      </c>
    </row>
    <row r="41" spans="4:4">
      <c r="D41" s="453"/>
    </row>
    <row r="43" spans="4:4">
      <c r="D43" s="453"/>
    </row>
    <row r="44" spans="4:4">
      <c r="D44" s="453"/>
    </row>
    <row r="46" spans="4:4">
      <c r="D46" s="453"/>
    </row>
    <row r="47" spans="4:4">
      <c r="D47" s="453"/>
    </row>
    <row r="48" spans="4:4">
      <c r="D48" s="453"/>
    </row>
    <row r="49" spans="4:4">
      <c r="D49" s="453"/>
    </row>
    <row r="51" spans="4:4">
      <c r="D51" s="453"/>
    </row>
  </sheetData>
  <autoFilter ref="A3:E40">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E2 D32 D39:E39 E40 D41: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00B0F0"/>
  </sheetPr>
  <dimension ref="A1:E42"/>
  <sheetViews>
    <sheetView showGridLines="0" showZeros="0" view="pageBreakPreview" zoomScaleNormal="115" topLeftCell="A31" workbookViewId="0">
      <selection activeCell="C33" sqref="C33"/>
    </sheetView>
  </sheetViews>
  <sheetFormatPr defaultColWidth="9" defaultRowHeight="14.25" outlineLevelCol="4"/>
  <cols>
    <col min="1" max="1" width="46.5" style="114" customWidth="1"/>
    <col min="2" max="4" width="20.625" style="114" customWidth="1"/>
    <col min="5" max="5" width="5.375" style="114" customWidth="1"/>
    <col min="6" max="16384" width="9" style="114"/>
  </cols>
  <sheetData>
    <row r="1" ht="45" customHeight="1" spans="1:4">
      <c r="A1" s="115" t="s">
        <v>1854</v>
      </c>
      <c r="B1" s="115"/>
      <c r="C1" s="115"/>
      <c r="D1" s="115"/>
    </row>
    <row r="2" s="131" customFormat="1" ht="20.1" customHeight="1" spans="1:4">
      <c r="A2" s="132"/>
      <c r="B2" s="133"/>
      <c r="C2" s="134"/>
      <c r="D2" s="135" t="s">
        <v>2</v>
      </c>
    </row>
    <row r="3" ht="45" customHeight="1" spans="1:5">
      <c r="A3" s="136" t="s">
        <v>1855</v>
      </c>
      <c r="B3" s="77" t="s">
        <v>5</v>
      </c>
      <c r="C3" s="77" t="s">
        <v>6</v>
      </c>
      <c r="D3" s="77" t="s">
        <v>7</v>
      </c>
      <c r="E3" s="131" t="s">
        <v>1831</v>
      </c>
    </row>
    <row r="4" ht="36" customHeight="1" spans="1:5">
      <c r="A4" s="137" t="s">
        <v>1856</v>
      </c>
      <c r="B4" s="138">
        <v>17507</v>
      </c>
      <c r="C4" s="139">
        <v>18336</v>
      </c>
      <c r="D4" s="81">
        <f>IF(B4&gt;0,C4/B4-1,IF(B4&lt;0,-(C4/B4-1),""))</f>
        <v>0.047</v>
      </c>
      <c r="E4" s="140" t="str">
        <f t="shared" ref="E4:E38" si="0">IF(A4&lt;&gt;"",IF(SUM(B4:C4)&lt;&gt;0,"是","否"),"是")</f>
        <v>是</v>
      </c>
    </row>
    <row r="5" ht="36" customHeight="1" spans="1:5">
      <c r="A5" s="141" t="s">
        <v>1857</v>
      </c>
      <c r="B5" s="142">
        <v>16724</v>
      </c>
      <c r="C5" s="142">
        <v>17646</v>
      </c>
      <c r="D5" s="81">
        <f t="shared" ref="D5:D14" si="1">IF(B5&gt;0,C5/B5-1,IF(B5&lt;0,-(C5/B5-1),""))</f>
        <v>0.055</v>
      </c>
      <c r="E5" s="140" t="str">
        <f t="shared" si="0"/>
        <v>是</v>
      </c>
    </row>
    <row r="6" ht="36" customHeight="1" spans="1:5">
      <c r="A6" s="141" t="s">
        <v>1858</v>
      </c>
      <c r="B6" s="142">
        <v>47</v>
      </c>
      <c r="C6" s="143">
        <v>40</v>
      </c>
      <c r="D6" s="81">
        <f t="shared" si="1"/>
        <v>-0.149</v>
      </c>
      <c r="E6" s="140" t="str">
        <f t="shared" si="0"/>
        <v>是</v>
      </c>
    </row>
    <row r="7" s="113" customFormat="1" ht="36" customHeight="1" spans="1:5">
      <c r="A7" s="141" t="s">
        <v>1859</v>
      </c>
      <c r="B7" s="142"/>
      <c r="C7" s="143"/>
      <c r="D7" s="81" t="str">
        <f t="shared" si="1"/>
        <v/>
      </c>
      <c r="E7" s="140" t="str">
        <f t="shared" si="0"/>
        <v>否</v>
      </c>
    </row>
    <row r="8" ht="36" customHeight="1" spans="1:5">
      <c r="A8" s="137" t="s">
        <v>1860</v>
      </c>
      <c r="B8" s="138">
        <v>25445</v>
      </c>
      <c r="C8" s="138">
        <v>35839</v>
      </c>
      <c r="D8" s="81">
        <f t="shared" si="1"/>
        <v>0.408</v>
      </c>
      <c r="E8" s="140" t="str">
        <f t="shared" si="0"/>
        <v>是</v>
      </c>
    </row>
    <row r="9" ht="36" customHeight="1" spans="1:5">
      <c r="A9" s="141" t="s">
        <v>1857</v>
      </c>
      <c r="B9" s="142">
        <v>23399</v>
      </c>
      <c r="C9" s="143">
        <v>33733</v>
      </c>
      <c r="D9" s="81">
        <f t="shared" si="1"/>
        <v>0.442</v>
      </c>
      <c r="E9" s="140" t="str">
        <f t="shared" si="0"/>
        <v>是</v>
      </c>
    </row>
    <row r="10" ht="36" customHeight="1" spans="1:5">
      <c r="A10" s="141" t="s">
        <v>1858</v>
      </c>
      <c r="B10" s="142">
        <v>51</v>
      </c>
      <c r="C10" s="143">
        <v>185</v>
      </c>
      <c r="D10" s="81">
        <f t="shared" si="1"/>
        <v>2.627</v>
      </c>
      <c r="E10" s="140" t="str">
        <f t="shared" si="0"/>
        <v>是</v>
      </c>
    </row>
    <row r="11" ht="36" customHeight="1" spans="1:5">
      <c r="A11" s="141" t="s">
        <v>1859</v>
      </c>
      <c r="B11" s="142">
        <v>1882</v>
      </c>
      <c r="C11" s="143">
        <v>1882</v>
      </c>
      <c r="D11" s="81">
        <f t="shared" si="1"/>
        <v>0</v>
      </c>
      <c r="E11" s="140" t="str">
        <f t="shared" si="0"/>
        <v>是</v>
      </c>
    </row>
    <row r="12" ht="36" customHeight="1" spans="1:5">
      <c r="A12" s="137" t="s">
        <v>1861</v>
      </c>
      <c r="B12" s="138">
        <v>565</v>
      </c>
      <c r="C12" s="139">
        <v>558</v>
      </c>
      <c r="D12" s="81">
        <f t="shared" si="1"/>
        <v>-0.012</v>
      </c>
      <c r="E12" s="140" t="str">
        <f t="shared" si="0"/>
        <v>是</v>
      </c>
    </row>
    <row r="13" ht="36" customHeight="1" spans="1:5">
      <c r="A13" s="141" t="s">
        <v>1857</v>
      </c>
      <c r="B13" s="142">
        <v>559</v>
      </c>
      <c r="C13" s="143">
        <v>551</v>
      </c>
      <c r="D13" s="81">
        <f t="shared" si="1"/>
        <v>-0.014</v>
      </c>
      <c r="E13" s="140" t="str">
        <f t="shared" si="0"/>
        <v>是</v>
      </c>
    </row>
    <row r="14" ht="36" customHeight="1" spans="1:5">
      <c r="A14" s="141" t="s">
        <v>1858</v>
      </c>
      <c r="B14" s="142">
        <v>2</v>
      </c>
      <c r="C14" s="143">
        <v>1</v>
      </c>
      <c r="D14" s="81">
        <f t="shared" si="1"/>
        <v>-0.5</v>
      </c>
      <c r="E14" s="140" t="str">
        <f t="shared" si="0"/>
        <v>是</v>
      </c>
    </row>
    <row r="15" ht="36" customHeight="1" spans="1:5">
      <c r="A15" s="141" t="s">
        <v>1859</v>
      </c>
      <c r="B15" s="142"/>
      <c r="C15" s="143"/>
      <c r="D15" s="81" t="str">
        <f t="shared" ref="D15:D38" si="2">IF(B15&gt;0,C15/B15-1,IF(B15&lt;0,-(C15/B15-1),""))</f>
        <v/>
      </c>
      <c r="E15" s="140" t="str">
        <f t="shared" si="0"/>
        <v>否</v>
      </c>
    </row>
    <row r="16" ht="36" customHeight="1" spans="1:5">
      <c r="A16" s="137" t="s">
        <v>1862</v>
      </c>
      <c r="B16" s="138">
        <v>15858</v>
      </c>
      <c r="C16" s="139">
        <v>20299</v>
      </c>
      <c r="D16" s="81">
        <f t="shared" si="2"/>
        <v>0.28</v>
      </c>
      <c r="E16" s="140" t="str">
        <f t="shared" si="0"/>
        <v>是</v>
      </c>
    </row>
    <row r="17" ht="36" customHeight="1" spans="1:5">
      <c r="A17" s="141" t="s">
        <v>1857</v>
      </c>
      <c r="B17" s="142">
        <v>15771</v>
      </c>
      <c r="C17" s="105">
        <v>20269</v>
      </c>
      <c r="D17" s="81">
        <f t="shared" si="2"/>
        <v>0.285</v>
      </c>
      <c r="E17" s="140" t="str">
        <f t="shared" si="0"/>
        <v>是</v>
      </c>
    </row>
    <row r="18" ht="36" customHeight="1" spans="1:5">
      <c r="A18" s="141" t="s">
        <v>1858</v>
      </c>
      <c r="B18" s="142">
        <v>29</v>
      </c>
      <c r="C18" s="105">
        <v>3</v>
      </c>
      <c r="D18" s="81">
        <f t="shared" si="2"/>
        <v>-0.897</v>
      </c>
      <c r="E18" s="140" t="str">
        <f t="shared" si="0"/>
        <v>是</v>
      </c>
    </row>
    <row r="19" ht="36" customHeight="1" spans="1:5">
      <c r="A19" s="141" t="s">
        <v>1859</v>
      </c>
      <c r="B19" s="142">
        <v>36</v>
      </c>
      <c r="C19" s="105"/>
      <c r="D19" s="81">
        <f t="shared" si="2"/>
        <v>-1</v>
      </c>
      <c r="E19" s="140" t="str">
        <f t="shared" si="0"/>
        <v>是</v>
      </c>
    </row>
    <row r="20" ht="36" customHeight="1" spans="1:5">
      <c r="A20" s="137" t="s">
        <v>1863</v>
      </c>
      <c r="B20" s="138">
        <v>1001</v>
      </c>
      <c r="C20" s="139">
        <v>1000</v>
      </c>
      <c r="D20" s="81">
        <f t="shared" si="2"/>
        <v>-0.001</v>
      </c>
      <c r="E20" s="140" t="str">
        <f t="shared" si="0"/>
        <v>是</v>
      </c>
    </row>
    <row r="21" ht="36" customHeight="1" spans="1:5">
      <c r="A21" s="141" t="s">
        <v>1857</v>
      </c>
      <c r="B21" s="142">
        <v>1001</v>
      </c>
      <c r="C21" s="139">
        <v>1000</v>
      </c>
      <c r="D21" s="81">
        <f t="shared" si="2"/>
        <v>-0.001</v>
      </c>
      <c r="E21" s="140" t="str">
        <f t="shared" si="0"/>
        <v>是</v>
      </c>
    </row>
    <row r="22" ht="36" customHeight="1" spans="1:5">
      <c r="A22" s="141" t="s">
        <v>1858</v>
      </c>
      <c r="B22" s="142"/>
      <c r="C22" s="142"/>
      <c r="D22" s="81" t="str">
        <f t="shared" si="2"/>
        <v/>
      </c>
      <c r="E22" s="140" t="str">
        <f t="shared" si="0"/>
        <v>否</v>
      </c>
    </row>
    <row r="23" ht="36" customHeight="1" spans="1:5">
      <c r="A23" s="141" t="s">
        <v>1859</v>
      </c>
      <c r="B23" s="142"/>
      <c r="C23" s="143"/>
      <c r="D23" s="81" t="str">
        <f t="shared" si="2"/>
        <v/>
      </c>
      <c r="E23" s="140" t="str">
        <f t="shared" si="0"/>
        <v>否</v>
      </c>
    </row>
    <row r="24" ht="36" customHeight="1" spans="1:5">
      <c r="A24" s="137" t="s">
        <v>1864</v>
      </c>
      <c r="B24" s="144">
        <v>12564</v>
      </c>
      <c r="C24" s="139">
        <v>15550</v>
      </c>
      <c r="D24" s="81">
        <f t="shared" si="2"/>
        <v>0.238</v>
      </c>
      <c r="E24" s="140" t="str">
        <f t="shared" si="0"/>
        <v>是</v>
      </c>
    </row>
    <row r="25" ht="36" customHeight="1" spans="1:5">
      <c r="A25" s="141" t="s">
        <v>1857</v>
      </c>
      <c r="B25" s="142">
        <v>3286</v>
      </c>
      <c r="C25" s="145">
        <v>4804</v>
      </c>
      <c r="D25" s="81">
        <f t="shared" si="2"/>
        <v>0.462</v>
      </c>
      <c r="E25" s="140" t="str">
        <f t="shared" si="0"/>
        <v>是</v>
      </c>
    </row>
    <row r="26" ht="36" customHeight="1" spans="1:5">
      <c r="A26" s="141" t="s">
        <v>1858</v>
      </c>
      <c r="B26" s="142">
        <v>110</v>
      </c>
      <c r="C26" s="142">
        <v>466</v>
      </c>
      <c r="D26" s="81">
        <f t="shared" si="2"/>
        <v>3.236</v>
      </c>
      <c r="E26" s="140" t="str">
        <f t="shared" si="0"/>
        <v>是</v>
      </c>
    </row>
    <row r="27" ht="36" customHeight="1" spans="1:5">
      <c r="A27" s="141" t="s">
        <v>1859</v>
      </c>
      <c r="B27" s="142">
        <v>8123</v>
      </c>
      <c r="C27" s="142">
        <v>8763</v>
      </c>
      <c r="D27" s="81">
        <f t="shared" si="2"/>
        <v>0.079</v>
      </c>
      <c r="E27" s="140" t="str">
        <f t="shared" si="0"/>
        <v>是</v>
      </c>
    </row>
    <row r="28" ht="36" customHeight="1" spans="1:5">
      <c r="A28" s="137" t="s">
        <v>1865</v>
      </c>
      <c r="B28" s="138">
        <v>17906</v>
      </c>
      <c r="C28" s="139">
        <v>18676</v>
      </c>
      <c r="D28" s="81">
        <f t="shared" si="2"/>
        <v>0.043</v>
      </c>
      <c r="E28" s="140" t="str">
        <f t="shared" si="0"/>
        <v>是</v>
      </c>
    </row>
    <row r="29" ht="36" customHeight="1" spans="1:5">
      <c r="A29" s="141" t="s">
        <v>1857</v>
      </c>
      <c r="B29" s="142">
        <v>17042</v>
      </c>
      <c r="C29" s="145">
        <v>17850</v>
      </c>
      <c r="D29" s="81">
        <f t="shared" si="2"/>
        <v>0.047</v>
      </c>
      <c r="E29" s="140" t="str">
        <f t="shared" si="0"/>
        <v>是</v>
      </c>
    </row>
    <row r="30" ht="36" customHeight="1" spans="1:5">
      <c r="A30" s="141" t="s">
        <v>1858</v>
      </c>
      <c r="B30" s="142">
        <v>67</v>
      </c>
      <c r="C30" s="145">
        <v>3</v>
      </c>
      <c r="D30" s="81">
        <f t="shared" si="2"/>
        <v>-0.955</v>
      </c>
      <c r="E30" s="140" t="str">
        <f t="shared" si="0"/>
        <v>是</v>
      </c>
    </row>
    <row r="31" ht="36" customHeight="1" spans="1:5">
      <c r="A31" s="141" t="s">
        <v>1859</v>
      </c>
      <c r="B31" s="142">
        <v>792</v>
      </c>
      <c r="C31" s="145">
        <v>817</v>
      </c>
      <c r="D31" s="81">
        <f t="shared" si="2"/>
        <v>0.032</v>
      </c>
      <c r="E31" s="140" t="str">
        <f t="shared" si="0"/>
        <v>是</v>
      </c>
    </row>
    <row r="32" ht="36" customHeight="1" spans="1:5">
      <c r="A32" s="110" t="s">
        <v>1866</v>
      </c>
      <c r="B32" s="144">
        <v>90846</v>
      </c>
      <c r="C32" s="144">
        <v>110258</v>
      </c>
      <c r="D32" s="81">
        <f t="shared" si="2"/>
        <v>0.214</v>
      </c>
      <c r="E32" s="140" t="str">
        <f t="shared" si="0"/>
        <v>是</v>
      </c>
    </row>
    <row r="33" ht="36" customHeight="1" spans="1:5">
      <c r="A33" s="141" t="s">
        <v>1867</v>
      </c>
      <c r="B33" s="142">
        <v>77782</v>
      </c>
      <c r="C33" s="142">
        <v>95853</v>
      </c>
      <c r="D33" s="81">
        <f t="shared" si="2"/>
        <v>0.232</v>
      </c>
      <c r="E33" s="140" t="str">
        <f t="shared" si="0"/>
        <v>是</v>
      </c>
    </row>
    <row r="34" ht="36" customHeight="1" spans="1:5">
      <c r="A34" s="141" t="s">
        <v>1868</v>
      </c>
      <c r="B34" s="142">
        <v>306</v>
      </c>
      <c r="C34" s="142">
        <v>698</v>
      </c>
      <c r="D34" s="81">
        <f t="shared" si="2"/>
        <v>1.281</v>
      </c>
      <c r="E34" s="140" t="str">
        <f t="shared" si="0"/>
        <v>是</v>
      </c>
    </row>
    <row r="35" ht="36" customHeight="1" spans="1:5">
      <c r="A35" s="141" t="s">
        <v>1869</v>
      </c>
      <c r="B35" s="142">
        <v>10833</v>
      </c>
      <c r="C35" s="142">
        <v>11462</v>
      </c>
      <c r="D35" s="81">
        <f t="shared" si="2"/>
        <v>0.058</v>
      </c>
      <c r="E35" s="140" t="str">
        <f t="shared" si="0"/>
        <v>是</v>
      </c>
    </row>
    <row r="36" ht="36" customHeight="1" spans="1:5">
      <c r="A36" s="111" t="s">
        <v>1870</v>
      </c>
      <c r="B36" s="138">
        <v>62806</v>
      </c>
      <c r="C36" s="138">
        <v>63453</v>
      </c>
      <c r="D36" s="81">
        <f t="shared" si="2"/>
        <v>0.01</v>
      </c>
      <c r="E36" s="140" t="str">
        <f t="shared" si="0"/>
        <v>是</v>
      </c>
    </row>
    <row r="37" ht="36" customHeight="1" spans="1:5">
      <c r="A37" s="146" t="s">
        <v>1871</v>
      </c>
      <c r="B37" s="138"/>
      <c r="C37" s="139"/>
      <c r="D37" s="81" t="str">
        <f t="shared" si="2"/>
        <v/>
      </c>
      <c r="E37" s="140" t="str">
        <f t="shared" si="0"/>
        <v>否</v>
      </c>
    </row>
    <row r="38" ht="36" customHeight="1" spans="1:5">
      <c r="A38" s="110" t="s">
        <v>1872</v>
      </c>
      <c r="B38" s="138">
        <v>153653</v>
      </c>
      <c r="C38" s="138">
        <v>173711</v>
      </c>
      <c r="D38" s="81">
        <f t="shared" si="2"/>
        <v>0.131</v>
      </c>
      <c r="E38" s="140" t="str">
        <f t="shared" si="0"/>
        <v>是</v>
      </c>
    </row>
    <row r="39" spans="2:3">
      <c r="B39" s="130"/>
      <c r="C39" s="130"/>
    </row>
    <row r="40" spans="2:3">
      <c r="B40" s="130"/>
      <c r="C40" s="130"/>
    </row>
    <row r="41" spans="2:3">
      <c r="B41" s="130"/>
      <c r="C41" s="130"/>
    </row>
    <row r="42" spans="2:3">
      <c r="B42" s="130"/>
      <c r="C42" s="130"/>
    </row>
  </sheetData>
  <autoFilter ref="A3:E38">
    <extLst/>
  </autoFilter>
  <mergeCells count="1">
    <mergeCell ref="A1:D1"/>
  </mergeCells>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C25 C29:C31 C23 C6:C7 C9:C11 C13:C15 C17: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E26"/>
  <sheetViews>
    <sheetView showGridLines="0" showZeros="0" view="pageBreakPreview" zoomScaleNormal="100" workbookViewId="0">
      <pane ySplit="3" topLeftCell="A4" activePane="bottomLeft" state="frozen"/>
      <selection/>
      <selection pane="bottomLeft" activeCell="C33" sqref="C33"/>
    </sheetView>
  </sheetViews>
  <sheetFormatPr defaultColWidth="9" defaultRowHeight="14.25" outlineLevelCol="4"/>
  <cols>
    <col min="1" max="1" width="45.625" style="114" customWidth="1"/>
    <col min="2" max="4" width="20.625" style="114" customWidth="1"/>
    <col min="5" max="5" width="12.75" style="114" customWidth="1"/>
    <col min="6" max="16384" width="9" style="114"/>
  </cols>
  <sheetData>
    <row r="1" ht="45" customHeight="1" spans="1:4">
      <c r="A1" s="115" t="s">
        <v>1873</v>
      </c>
      <c r="B1" s="115"/>
      <c r="C1" s="115"/>
      <c r="D1" s="115"/>
    </row>
    <row r="2" ht="20.1" customHeight="1" spans="1:4">
      <c r="A2" s="116"/>
      <c r="B2" s="117"/>
      <c r="C2" s="118"/>
      <c r="D2" s="119" t="s">
        <v>1874</v>
      </c>
    </row>
    <row r="3" ht="45" customHeight="1" spans="1:5">
      <c r="A3" s="120" t="s">
        <v>1196</v>
      </c>
      <c r="B3" s="77" t="s">
        <v>5</v>
      </c>
      <c r="C3" s="77" t="s">
        <v>6</v>
      </c>
      <c r="D3" s="77" t="s">
        <v>7</v>
      </c>
      <c r="E3" s="121" t="s">
        <v>1831</v>
      </c>
    </row>
    <row r="4" ht="36" customHeight="1" spans="1:5">
      <c r="A4" s="122" t="s">
        <v>1875</v>
      </c>
      <c r="B4" s="123">
        <v>14197</v>
      </c>
      <c r="C4" s="123">
        <v>15333</v>
      </c>
      <c r="D4" s="81">
        <f t="shared" ref="D4:D22" si="0">IF(B4&gt;0,C4/B4-1,IF(B4&lt;0,-(C4/B4-1),""))</f>
        <v>0.08</v>
      </c>
      <c r="E4" s="124" t="str">
        <f t="shared" ref="E4:E22" si="1">IF(A4&lt;&gt;"",IF(SUM(B4:C4)&lt;&gt;0,"是","否"),"是")</f>
        <v>是</v>
      </c>
    </row>
    <row r="5" ht="36" customHeight="1" spans="1:5">
      <c r="A5" s="125" t="s">
        <v>1876</v>
      </c>
      <c r="B5" s="107">
        <v>13994</v>
      </c>
      <c r="C5" s="107">
        <v>15178</v>
      </c>
      <c r="D5" s="81">
        <f t="shared" si="0"/>
        <v>0.085</v>
      </c>
      <c r="E5" s="124" t="str">
        <f t="shared" si="1"/>
        <v>是</v>
      </c>
    </row>
    <row r="6" ht="36" customHeight="1" spans="1:5">
      <c r="A6" s="126" t="s">
        <v>1877</v>
      </c>
      <c r="B6" s="123">
        <v>21558</v>
      </c>
      <c r="C6" s="123">
        <v>24596</v>
      </c>
      <c r="D6" s="81">
        <f t="shared" si="0"/>
        <v>0.141</v>
      </c>
      <c r="E6" s="124" t="str">
        <f t="shared" si="1"/>
        <v>是</v>
      </c>
    </row>
    <row r="7" ht="36" customHeight="1" spans="1:5">
      <c r="A7" s="125" t="s">
        <v>1876</v>
      </c>
      <c r="B7" s="107">
        <v>21468</v>
      </c>
      <c r="C7" s="127">
        <v>24536</v>
      </c>
      <c r="D7" s="81">
        <f t="shared" si="0"/>
        <v>0.143</v>
      </c>
      <c r="E7" s="124" t="str">
        <f t="shared" si="1"/>
        <v>是</v>
      </c>
    </row>
    <row r="8" s="113" customFormat="1" ht="36" customHeight="1" spans="1:5">
      <c r="A8" s="122" t="s">
        <v>1878</v>
      </c>
      <c r="B8" s="123">
        <v>1154</v>
      </c>
      <c r="C8" s="123">
        <v>807</v>
      </c>
      <c r="D8" s="81">
        <f t="shared" si="0"/>
        <v>-0.301</v>
      </c>
      <c r="E8" s="124" t="str">
        <f t="shared" si="1"/>
        <v>是</v>
      </c>
    </row>
    <row r="9" s="113" customFormat="1" ht="36" customHeight="1" spans="1:5">
      <c r="A9" s="125" t="s">
        <v>1876</v>
      </c>
      <c r="B9" s="107">
        <v>602</v>
      </c>
      <c r="C9" s="127">
        <v>681</v>
      </c>
      <c r="D9" s="81">
        <f t="shared" si="0"/>
        <v>0.131</v>
      </c>
      <c r="E9" s="124" t="str">
        <f t="shared" si="1"/>
        <v>是</v>
      </c>
    </row>
    <row r="10" s="113" customFormat="1" ht="36" customHeight="1" spans="1:5">
      <c r="A10" s="122" t="s">
        <v>1879</v>
      </c>
      <c r="B10" s="123">
        <v>7435</v>
      </c>
      <c r="C10" s="123">
        <v>9671</v>
      </c>
      <c r="D10" s="81">
        <f t="shared" si="0"/>
        <v>0.301</v>
      </c>
      <c r="E10" s="124" t="str">
        <f t="shared" si="1"/>
        <v>是</v>
      </c>
    </row>
    <row r="11" s="113" customFormat="1" ht="36" customHeight="1" spans="1:5">
      <c r="A11" s="125" t="s">
        <v>1876</v>
      </c>
      <c r="B11" s="107">
        <v>7409</v>
      </c>
      <c r="C11" s="109">
        <v>9637</v>
      </c>
      <c r="D11" s="81">
        <f t="shared" si="0"/>
        <v>0.301</v>
      </c>
      <c r="E11" s="124" t="str">
        <f t="shared" si="1"/>
        <v>是</v>
      </c>
    </row>
    <row r="12" s="113" customFormat="1" ht="36" customHeight="1" spans="1:5">
      <c r="A12" s="122" t="s">
        <v>1880</v>
      </c>
      <c r="B12" s="123">
        <v>1509</v>
      </c>
      <c r="C12" s="123">
        <v>1000</v>
      </c>
      <c r="D12" s="81">
        <f t="shared" si="0"/>
        <v>-0.337</v>
      </c>
      <c r="E12" s="124" t="str">
        <f t="shared" si="1"/>
        <v>是</v>
      </c>
    </row>
    <row r="13" s="113" customFormat="1" ht="36" customHeight="1" spans="1:5">
      <c r="A13" s="125" t="s">
        <v>1876</v>
      </c>
      <c r="B13" s="107">
        <v>1509</v>
      </c>
      <c r="C13" s="109">
        <v>1000</v>
      </c>
      <c r="D13" s="81">
        <f t="shared" si="0"/>
        <v>-0.337</v>
      </c>
      <c r="E13" s="124" t="str">
        <f t="shared" si="1"/>
        <v>是</v>
      </c>
    </row>
    <row r="14" s="113" customFormat="1" ht="36" customHeight="1" spans="1:5">
      <c r="A14" s="122" t="s">
        <v>1881</v>
      </c>
      <c r="B14" s="123">
        <v>8595</v>
      </c>
      <c r="C14" s="123">
        <v>8299</v>
      </c>
      <c r="D14" s="81">
        <f t="shared" si="0"/>
        <v>-0.034</v>
      </c>
      <c r="E14" s="124" t="str">
        <f t="shared" si="1"/>
        <v>是</v>
      </c>
    </row>
    <row r="15" ht="36" customHeight="1" spans="1:5">
      <c r="A15" s="125" t="s">
        <v>1876</v>
      </c>
      <c r="B15" s="107">
        <v>8591</v>
      </c>
      <c r="C15" s="127">
        <v>8296</v>
      </c>
      <c r="D15" s="81">
        <f t="shared" si="0"/>
        <v>-0.034</v>
      </c>
      <c r="E15" s="124" t="str">
        <f t="shared" si="1"/>
        <v>是</v>
      </c>
    </row>
    <row r="16" ht="36" customHeight="1" spans="1:5">
      <c r="A16" s="122" t="s">
        <v>1882</v>
      </c>
      <c r="B16" s="123">
        <v>35060</v>
      </c>
      <c r="C16" s="123">
        <v>36792</v>
      </c>
      <c r="D16" s="81">
        <f t="shared" si="0"/>
        <v>0.049</v>
      </c>
      <c r="E16" s="124" t="str">
        <f t="shared" si="1"/>
        <v>是</v>
      </c>
    </row>
    <row r="17" ht="36" customHeight="1" spans="1:5">
      <c r="A17" s="125" t="s">
        <v>1876</v>
      </c>
      <c r="B17" s="107">
        <v>35060</v>
      </c>
      <c r="C17" s="128">
        <v>36792</v>
      </c>
      <c r="D17" s="81">
        <f t="shared" si="0"/>
        <v>0.049</v>
      </c>
      <c r="E17" s="124" t="str">
        <f t="shared" si="1"/>
        <v>是</v>
      </c>
    </row>
    <row r="18" ht="36" customHeight="1" spans="1:5">
      <c r="A18" s="110" t="s">
        <v>1883</v>
      </c>
      <c r="B18" s="123">
        <v>89508</v>
      </c>
      <c r="C18" s="123">
        <v>96497</v>
      </c>
      <c r="D18" s="81">
        <f t="shared" si="0"/>
        <v>0.078</v>
      </c>
      <c r="E18" s="124" t="str">
        <f t="shared" si="1"/>
        <v>是</v>
      </c>
    </row>
    <row r="19" ht="36" customHeight="1" spans="1:5">
      <c r="A19" s="125" t="s">
        <v>1884</v>
      </c>
      <c r="B19" s="107">
        <v>88633</v>
      </c>
      <c r="C19" s="107">
        <v>96121</v>
      </c>
      <c r="D19" s="81">
        <f t="shared" si="0"/>
        <v>0.084</v>
      </c>
      <c r="E19" s="124" t="str">
        <f t="shared" si="1"/>
        <v>是</v>
      </c>
    </row>
    <row r="20" ht="36" customHeight="1" spans="1:5">
      <c r="A20" s="129" t="s">
        <v>1885</v>
      </c>
      <c r="B20" s="123"/>
      <c r="C20" s="123"/>
      <c r="D20" s="81" t="str">
        <f t="shared" si="0"/>
        <v/>
      </c>
      <c r="E20" s="124" t="str">
        <f t="shared" si="1"/>
        <v>否</v>
      </c>
    </row>
    <row r="21" ht="36" customHeight="1" spans="1:5">
      <c r="A21" s="111" t="s">
        <v>1886</v>
      </c>
      <c r="B21" s="123">
        <v>58196</v>
      </c>
      <c r="C21" s="123">
        <v>58868</v>
      </c>
      <c r="D21" s="81">
        <f t="shared" si="0"/>
        <v>0.012</v>
      </c>
      <c r="E21" s="124" t="str">
        <f t="shared" si="1"/>
        <v>是</v>
      </c>
    </row>
    <row r="22" ht="36" customHeight="1" spans="1:5">
      <c r="A22" s="110" t="s">
        <v>1887</v>
      </c>
      <c r="B22" s="123">
        <v>147704</v>
      </c>
      <c r="C22" s="123">
        <v>155365</v>
      </c>
      <c r="D22" s="81">
        <f t="shared" si="0"/>
        <v>0.052</v>
      </c>
      <c r="E22" s="124" t="str">
        <f t="shared" si="1"/>
        <v>是</v>
      </c>
    </row>
    <row r="23" spans="2:3">
      <c r="B23" s="130"/>
      <c r="C23" s="130"/>
    </row>
    <row r="24" spans="2:3">
      <c r="B24" s="130"/>
      <c r="C24" s="130"/>
    </row>
    <row r="25" spans="2:3">
      <c r="B25" s="130"/>
      <c r="C25" s="130"/>
    </row>
    <row r="26" spans="2:3">
      <c r="B26" s="130"/>
      <c r="C26" s="130"/>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tabColor rgb="FF00B0F0"/>
  </sheetPr>
  <dimension ref="A1:E42"/>
  <sheetViews>
    <sheetView showGridLines="0" showZeros="0" view="pageBreakPreview" zoomScaleNormal="100" workbookViewId="0">
      <pane ySplit="3" topLeftCell="A4" activePane="bottomLeft" state="frozen"/>
      <selection/>
      <selection pane="bottomLeft" activeCell="C33" sqref="C33"/>
    </sheetView>
  </sheetViews>
  <sheetFormatPr defaultColWidth="9" defaultRowHeight="14.25" outlineLevelCol="4"/>
  <cols>
    <col min="1" max="1" width="46.125" style="94" customWidth="1"/>
    <col min="2" max="4" width="20.625" style="94" customWidth="1"/>
    <col min="5" max="5" width="5" style="94" customWidth="1"/>
    <col min="6" max="16384" width="9" style="94"/>
  </cols>
  <sheetData>
    <row r="1" ht="45" customHeight="1" spans="1:4">
      <c r="A1" s="95" t="s">
        <v>1888</v>
      </c>
      <c r="B1" s="95"/>
      <c r="C1" s="95"/>
      <c r="D1" s="95"/>
    </row>
    <row r="2" ht="20.1" customHeight="1" spans="1:4">
      <c r="A2" s="96"/>
      <c r="B2" s="97"/>
      <c r="C2" s="98"/>
      <c r="D2" s="99" t="s">
        <v>2</v>
      </c>
    </row>
    <row r="3" ht="45" customHeight="1" spans="1:5">
      <c r="A3" s="100" t="s">
        <v>1855</v>
      </c>
      <c r="B3" s="77" t="s">
        <v>130</v>
      </c>
      <c r="C3" s="77" t="s">
        <v>6</v>
      </c>
      <c r="D3" s="77" t="s">
        <v>7</v>
      </c>
      <c r="E3" s="78" t="s">
        <v>1831</v>
      </c>
    </row>
    <row r="4" ht="36" customHeight="1" spans="1:5">
      <c r="A4" s="101" t="s">
        <v>1856</v>
      </c>
      <c r="B4" s="102">
        <v>13202</v>
      </c>
      <c r="C4" s="103">
        <v>18336</v>
      </c>
      <c r="D4" s="81">
        <f t="shared" ref="D4:D10" si="0">IF(B4&gt;0,C4/B4-1,IF(B4&lt;0,-(C4/B4-1),""))</f>
        <v>0.389</v>
      </c>
      <c r="E4" s="78" t="str">
        <f t="shared" ref="E4:E38" si="1">IF(A4&lt;&gt;"",IF(SUM(B4:C4)&lt;&gt;0,"是","否"),"是")</f>
        <v>是</v>
      </c>
    </row>
    <row r="5" ht="36" customHeight="1" spans="1:5">
      <c r="A5" s="104" t="s">
        <v>1857</v>
      </c>
      <c r="B5" s="105">
        <v>12728</v>
      </c>
      <c r="C5" s="105">
        <v>17646</v>
      </c>
      <c r="D5" s="81">
        <f t="shared" si="0"/>
        <v>0.386</v>
      </c>
      <c r="E5" s="78" t="str">
        <f t="shared" si="1"/>
        <v>是</v>
      </c>
    </row>
    <row r="6" ht="36" customHeight="1" spans="1:5">
      <c r="A6" s="104" t="s">
        <v>1858</v>
      </c>
      <c r="B6" s="105">
        <v>25</v>
      </c>
      <c r="C6" s="105">
        <v>40</v>
      </c>
      <c r="D6" s="81">
        <f t="shared" si="0"/>
        <v>0.6</v>
      </c>
      <c r="E6" s="78" t="str">
        <f t="shared" si="1"/>
        <v>是</v>
      </c>
    </row>
    <row r="7" s="93" customFormat="1" ht="36" customHeight="1" spans="1:5">
      <c r="A7" s="104" t="s">
        <v>1859</v>
      </c>
      <c r="B7" s="105"/>
      <c r="C7" s="105"/>
      <c r="D7" s="81" t="str">
        <f t="shared" si="0"/>
        <v/>
      </c>
      <c r="E7" s="78" t="str">
        <f t="shared" si="1"/>
        <v>否</v>
      </c>
    </row>
    <row r="8" s="93" customFormat="1" ht="36" customHeight="1" spans="1:5">
      <c r="A8" s="106" t="s">
        <v>1860</v>
      </c>
      <c r="B8" s="102">
        <v>22348</v>
      </c>
      <c r="C8" s="102">
        <v>35839</v>
      </c>
      <c r="D8" s="81">
        <f t="shared" si="0"/>
        <v>0.604</v>
      </c>
      <c r="E8" s="78" t="str">
        <f t="shared" si="1"/>
        <v>是</v>
      </c>
    </row>
    <row r="9" s="93" customFormat="1" ht="36" customHeight="1" spans="1:5">
      <c r="A9" s="104" t="s">
        <v>1857</v>
      </c>
      <c r="B9" s="105">
        <v>21173</v>
      </c>
      <c r="C9" s="105">
        <v>33733</v>
      </c>
      <c r="D9" s="81">
        <f t="shared" si="0"/>
        <v>0.593</v>
      </c>
      <c r="E9" s="78" t="str">
        <f t="shared" si="1"/>
        <v>是</v>
      </c>
    </row>
    <row r="10" s="93" customFormat="1" ht="36" customHeight="1" spans="1:5">
      <c r="A10" s="104" t="s">
        <v>1858</v>
      </c>
      <c r="B10" s="105">
        <v>123</v>
      </c>
      <c r="C10" s="105">
        <v>185</v>
      </c>
      <c r="D10" s="81">
        <f t="shared" si="0"/>
        <v>0.504</v>
      </c>
      <c r="E10" s="78" t="str">
        <f t="shared" si="1"/>
        <v>是</v>
      </c>
    </row>
    <row r="11" s="93" customFormat="1" ht="36" customHeight="1" spans="1:5">
      <c r="A11" s="104" t="s">
        <v>1859</v>
      </c>
      <c r="B11" s="105">
        <v>991</v>
      </c>
      <c r="C11" s="105">
        <v>1882</v>
      </c>
      <c r="D11" s="81">
        <f t="shared" ref="D11:D19" si="2">IF(B11&gt;0,C11/B11-1,IF(B11&lt;0,-(C11/B11-1),""))</f>
        <v>0.899</v>
      </c>
      <c r="E11" s="78" t="str">
        <f t="shared" si="1"/>
        <v>是</v>
      </c>
    </row>
    <row r="12" s="93" customFormat="1" ht="36" customHeight="1" spans="1:5">
      <c r="A12" s="101" t="s">
        <v>1861</v>
      </c>
      <c r="B12" s="102">
        <v>516</v>
      </c>
      <c r="C12" s="102">
        <v>558</v>
      </c>
      <c r="D12" s="81">
        <f t="shared" si="2"/>
        <v>0.081</v>
      </c>
      <c r="E12" s="78" t="str">
        <f t="shared" si="1"/>
        <v>是</v>
      </c>
    </row>
    <row r="13" ht="36" customHeight="1" spans="1:5">
      <c r="A13" s="104" t="s">
        <v>1857</v>
      </c>
      <c r="B13" s="105">
        <v>503</v>
      </c>
      <c r="C13" s="107">
        <v>551</v>
      </c>
      <c r="D13" s="81">
        <f t="shared" si="2"/>
        <v>0.095</v>
      </c>
      <c r="E13" s="78" t="str">
        <f t="shared" si="1"/>
        <v>是</v>
      </c>
    </row>
    <row r="14" ht="36" customHeight="1" spans="1:5">
      <c r="A14" s="104" t="s">
        <v>1858</v>
      </c>
      <c r="B14" s="105">
        <v>1</v>
      </c>
      <c r="C14" s="105">
        <v>1</v>
      </c>
      <c r="D14" s="81">
        <f t="shared" si="2"/>
        <v>0</v>
      </c>
      <c r="E14" s="78" t="str">
        <f t="shared" si="1"/>
        <v>是</v>
      </c>
    </row>
    <row r="15" ht="36" customHeight="1" spans="1:5">
      <c r="A15" s="104" t="s">
        <v>1859</v>
      </c>
      <c r="B15" s="105" t="s">
        <v>1889</v>
      </c>
      <c r="C15" s="107"/>
      <c r="D15" s="81" t="e">
        <f t="shared" si="2"/>
        <v>#VALUE!</v>
      </c>
      <c r="E15" s="78" t="str">
        <f t="shared" si="1"/>
        <v>否</v>
      </c>
    </row>
    <row r="16" ht="36" customHeight="1" spans="1:5">
      <c r="A16" s="101" t="s">
        <v>1862</v>
      </c>
      <c r="B16" s="102">
        <v>18802</v>
      </c>
      <c r="C16" s="102">
        <v>20299</v>
      </c>
      <c r="D16" s="81">
        <f t="shared" si="2"/>
        <v>0.08</v>
      </c>
      <c r="E16" s="78" t="str">
        <f t="shared" si="1"/>
        <v>是</v>
      </c>
    </row>
    <row r="17" ht="36" customHeight="1" spans="1:5">
      <c r="A17" s="104" t="s">
        <v>1857</v>
      </c>
      <c r="B17" s="105">
        <v>18767</v>
      </c>
      <c r="C17" s="105">
        <v>20269</v>
      </c>
      <c r="D17" s="81">
        <f t="shared" si="2"/>
        <v>0.08</v>
      </c>
      <c r="E17" s="78" t="str">
        <f t="shared" si="1"/>
        <v>是</v>
      </c>
    </row>
    <row r="18" ht="36" customHeight="1" spans="1:5">
      <c r="A18" s="104" t="s">
        <v>1858</v>
      </c>
      <c r="B18" s="105">
        <v>29</v>
      </c>
      <c r="C18" s="105">
        <v>3</v>
      </c>
      <c r="D18" s="81">
        <f t="shared" si="2"/>
        <v>-0.897</v>
      </c>
      <c r="E18" s="78" t="str">
        <f t="shared" si="1"/>
        <v>是</v>
      </c>
    </row>
    <row r="19" ht="36" customHeight="1" spans="1:5">
      <c r="A19" s="104" t="s">
        <v>1859</v>
      </c>
      <c r="B19" s="105">
        <v>36</v>
      </c>
      <c r="C19" s="108"/>
      <c r="D19" s="81">
        <f t="shared" si="2"/>
        <v>-1</v>
      </c>
      <c r="E19" s="78" t="str">
        <f t="shared" si="1"/>
        <v>是</v>
      </c>
    </row>
    <row r="20" ht="36" customHeight="1" spans="1:5">
      <c r="A20" s="101" t="s">
        <v>1863</v>
      </c>
      <c r="B20" s="102">
        <v>735</v>
      </c>
      <c r="C20" s="102">
        <v>1000</v>
      </c>
      <c r="D20" s="81">
        <f t="shared" ref="D20:D27" si="3">IF(B20&gt;0,C20/B20-1,IF(B20&lt;0,-(C20/B20-1),""))</f>
        <v>0.361</v>
      </c>
      <c r="E20" s="78" t="str">
        <f t="shared" si="1"/>
        <v>是</v>
      </c>
    </row>
    <row r="21" ht="36" customHeight="1" spans="1:5">
      <c r="A21" s="104" t="s">
        <v>1857</v>
      </c>
      <c r="B21" s="105">
        <v>735</v>
      </c>
      <c r="C21" s="109">
        <v>1000</v>
      </c>
      <c r="D21" s="81">
        <f t="shared" si="3"/>
        <v>0.361</v>
      </c>
      <c r="E21" s="78" t="str">
        <f t="shared" si="1"/>
        <v>是</v>
      </c>
    </row>
    <row r="22" ht="36" customHeight="1" spans="1:5">
      <c r="A22" s="104" t="s">
        <v>1858</v>
      </c>
      <c r="B22" s="105" t="s">
        <v>1889</v>
      </c>
      <c r="C22" s="105" t="s">
        <v>1889</v>
      </c>
      <c r="D22" s="81" t="e">
        <f t="shared" si="3"/>
        <v>#VALUE!</v>
      </c>
      <c r="E22" s="78" t="str">
        <f t="shared" si="1"/>
        <v>否</v>
      </c>
    </row>
    <row r="23" ht="36" customHeight="1" spans="1:5">
      <c r="A23" s="104" t="s">
        <v>1859</v>
      </c>
      <c r="B23" s="105"/>
      <c r="C23" s="109"/>
      <c r="D23" s="81" t="str">
        <f t="shared" si="3"/>
        <v/>
      </c>
      <c r="E23" s="78" t="str">
        <f t="shared" si="1"/>
        <v>否</v>
      </c>
    </row>
    <row r="24" ht="36" customHeight="1" spans="1:5">
      <c r="A24" s="101" t="s">
        <v>1864</v>
      </c>
      <c r="B24" s="102">
        <v>12554</v>
      </c>
      <c r="C24" s="103">
        <v>15550</v>
      </c>
      <c r="D24" s="81">
        <f t="shared" si="3"/>
        <v>0.239</v>
      </c>
      <c r="E24" s="78" t="str">
        <f t="shared" si="1"/>
        <v>是</v>
      </c>
    </row>
    <row r="25" ht="36" customHeight="1" spans="1:5">
      <c r="A25" s="104" t="s">
        <v>1857</v>
      </c>
      <c r="B25" s="105">
        <v>2834</v>
      </c>
      <c r="C25" s="103">
        <v>4804</v>
      </c>
      <c r="D25" s="81">
        <f t="shared" si="3"/>
        <v>0.695</v>
      </c>
      <c r="E25" s="78" t="str">
        <f t="shared" si="1"/>
        <v>是</v>
      </c>
    </row>
    <row r="26" ht="36" customHeight="1" spans="1:5">
      <c r="A26" s="104" t="s">
        <v>1858</v>
      </c>
      <c r="B26" s="105">
        <v>477</v>
      </c>
      <c r="C26" s="103">
        <v>466</v>
      </c>
      <c r="D26" s="81">
        <f t="shared" si="3"/>
        <v>-0.023</v>
      </c>
      <c r="E26" s="78" t="str">
        <f t="shared" si="1"/>
        <v>是</v>
      </c>
    </row>
    <row r="27" ht="36" customHeight="1" spans="1:5">
      <c r="A27" s="104" t="s">
        <v>1859</v>
      </c>
      <c r="B27" s="105">
        <v>8755</v>
      </c>
      <c r="C27" s="103">
        <v>8763</v>
      </c>
      <c r="D27" s="81">
        <f t="shared" si="3"/>
        <v>0.001</v>
      </c>
      <c r="E27" s="78" t="str">
        <f t="shared" si="1"/>
        <v>是</v>
      </c>
    </row>
    <row r="28" ht="36" customHeight="1" spans="1:5">
      <c r="A28" s="101" t="s">
        <v>1865</v>
      </c>
      <c r="B28" s="102">
        <v>43835</v>
      </c>
      <c r="C28" s="103">
        <v>18676</v>
      </c>
      <c r="D28" s="81">
        <f t="shared" ref="D28:D38" si="4">IF(B28&gt;0,C28/B28-1,IF(B28&lt;0,-(C28/B28-1),""))</f>
        <v>-0.574</v>
      </c>
      <c r="E28" s="78" t="str">
        <f t="shared" si="1"/>
        <v>是</v>
      </c>
    </row>
    <row r="29" ht="36" customHeight="1" spans="1:5">
      <c r="A29" s="104" t="s">
        <v>1857</v>
      </c>
      <c r="B29" s="105">
        <v>15259</v>
      </c>
      <c r="C29" s="105">
        <v>17850</v>
      </c>
      <c r="D29" s="81">
        <f t="shared" si="4"/>
        <v>0.17</v>
      </c>
      <c r="E29" s="78" t="str">
        <f t="shared" si="1"/>
        <v>是</v>
      </c>
    </row>
    <row r="30" ht="36" customHeight="1" spans="1:5">
      <c r="A30" s="104" t="s">
        <v>1858</v>
      </c>
      <c r="B30" s="105">
        <v>27</v>
      </c>
      <c r="C30" s="105">
        <v>3</v>
      </c>
      <c r="D30" s="81">
        <f t="shared" si="4"/>
        <v>-0.889</v>
      </c>
      <c r="E30" s="78" t="str">
        <f t="shared" si="1"/>
        <v>是</v>
      </c>
    </row>
    <row r="31" ht="36" customHeight="1" spans="1:5">
      <c r="A31" s="104" t="s">
        <v>1859</v>
      </c>
      <c r="B31" s="105">
        <v>28549</v>
      </c>
      <c r="C31" s="105">
        <v>817</v>
      </c>
      <c r="D31" s="81">
        <f t="shared" si="4"/>
        <v>-0.971</v>
      </c>
      <c r="E31" s="78" t="str">
        <f t="shared" si="1"/>
        <v>是</v>
      </c>
    </row>
    <row r="32" ht="36" customHeight="1" spans="1:5">
      <c r="A32" s="110" t="s">
        <v>1866</v>
      </c>
      <c r="B32" s="102">
        <v>111992</v>
      </c>
      <c r="C32" s="102">
        <v>110258</v>
      </c>
      <c r="D32" s="81">
        <f t="shared" si="4"/>
        <v>-0.015</v>
      </c>
      <c r="E32" s="78" t="str">
        <f t="shared" si="1"/>
        <v>是</v>
      </c>
    </row>
    <row r="33" ht="36" customHeight="1" spans="1:5">
      <c r="A33" s="104" t="s">
        <v>1867</v>
      </c>
      <c r="B33" s="105">
        <v>72000</v>
      </c>
      <c r="C33" s="105">
        <v>95853</v>
      </c>
      <c r="D33" s="81">
        <f t="shared" si="4"/>
        <v>0.331</v>
      </c>
      <c r="E33" s="78" t="str">
        <f t="shared" si="1"/>
        <v>是</v>
      </c>
    </row>
    <row r="34" ht="36" customHeight="1" spans="1:5">
      <c r="A34" s="104" t="s">
        <v>1868</v>
      </c>
      <c r="B34" s="105">
        <v>681</v>
      </c>
      <c r="C34" s="105">
        <v>698</v>
      </c>
      <c r="D34" s="81">
        <f t="shared" si="4"/>
        <v>0.025</v>
      </c>
      <c r="E34" s="78" t="str">
        <f t="shared" si="1"/>
        <v>是</v>
      </c>
    </row>
    <row r="35" ht="36" customHeight="1" spans="1:5">
      <c r="A35" s="104" t="s">
        <v>1869</v>
      </c>
      <c r="B35" s="105">
        <v>38331</v>
      </c>
      <c r="C35" s="105">
        <v>11462</v>
      </c>
      <c r="D35" s="81">
        <f t="shared" si="4"/>
        <v>-0.701</v>
      </c>
      <c r="E35" s="78" t="str">
        <f t="shared" si="1"/>
        <v>是</v>
      </c>
    </row>
    <row r="36" ht="36" customHeight="1" spans="1:5">
      <c r="A36" s="111" t="s">
        <v>1870</v>
      </c>
      <c r="B36" s="102">
        <v>59448</v>
      </c>
      <c r="C36" s="102">
        <v>63453</v>
      </c>
      <c r="D36" s="81">
        <f t="shared" si="4"/>
        <v>0.067</v>
      </c>
      <c r="E36" s="78" t="str">
        <f t="shared" si="1"/>
        <v>是</v>
      </c>
    </row>
    <row r="37" ht="36" customHeight="1" spans="1:5">
      <c r="A37" s="111" t="s">
        <v>1871</v>
      </c>
      <c r="B37" s="102"/>
      <c r="C37" s="103"/>
      <c r="D37" s="81" t="str">
        <f t="shared" si="4"/>
        <v/>
      </c>
      <c r="E37" s="78" t="str">
        <f t="shared" si="1"/>
        <v>否</v>
      </c>
    </row>
    <row r="38" ht="36" customHeight="1" spans="1:5">
      <c r="A38" s="110" t="s">
        <v>1872</v>
      </c>
      <c r="B38" s="102">
        <v>171441</v>
      </c>
      <c r="C38" s="102">
        <v>173711</v>
      </c>
      <c r="D38" s="81">
        <f t="shared" si="4"/>
        <v>0.013</v>
      </c>
      <c r="E38" s="78" t="str">
        <f t="shared" si="1"/>
        <v>是</v>
      </c>
    </row>
    <row r="39" spans="2:3">
      <c r="B39" s="112"/>
      <c r="C39" s="112"/>
    </row>
    <row r="40" spans="2:3">
      <c r="B40" s="112"/>
      <c r="C40" s="112"/>
    </row>
    <row r="41" spans="2:3">
      <c r="B41" s="112"/>
      <c r="C41" s="112"/>
    </row>
    <row r="42" spans="2:3">
      <c r="B42" s="112"/>
      <c r="C42" s="112"/>
    </row>
  </sheetData>
  <autoFilter ref="A3:E38">
    <extLst/>
  </autoFilter>
  <mergeCells count="1">
    <mergeCell ref="A1:D1"/>
  </mergeCells>
  <conditionalFormatting sqref="E28:E32">
    <cfRule type="cellIs" dxfId="4"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tabColor rgb="FF00B0F0"/>
  </sheetPr>
  <dimension ref="A1:E26"/>
  <sheetViews>
    <sheetView showGridLines="0" showZeros="0" view="pageBreakPreview" zoomScaleNormal="100" topLeftCell="A10" workbookViewId="0">
      <selection activeCell="C33" sqref="C33"/>
    </sheetView>
  </sheetViews>
  <sheetFormatPr defaultColWidth="9" defaultRowHeight="14.25" outlineLevelCol="4"/>
  <cols>
    <col min="1" max="1" width="50.75" style="67" customWidth="1"/>
    <col min="2" max="3" width="20.625" style="68" customWidth="1"/>
    <col min="4" max="4" width="20.625" style="67" customWidth="1"/>
    <col min="5" max="5" width="5.125" style="67" customWidth="1"/>
    <col min="6" max="7" width="12.625" style="67"/>
    <col min="8" max="246" width="9" style="67"/>
    <col min="247" max="247" width="41.625" style="67" customWidth="1"/>
    <col min="248" max="249" width="14.5" style="67" customWidth="1"/>
    <col min="250" max="250" width="13.875" style="67" customWidth="1"/>
    <col min="251" max="253" width="9" style="67"/>
    <col min="254" max="255" width="10.5" style="67" customWidth="1"/>
    <col min="256" max="502" width="9" style="67"/>
    <col min="503" max="503" width="41.625" style="67" customWidth="1"/>
    <col min="504" max="505" width="14.5" style="67" customWidth="1"/>
    <col min="506" max="506" width="13.875" style="67" customWidth="1"/>
    <col min="507" max="509" width="9" style="67"/>
    <col min="510" max="511" width="10.5" style="67" customWidth="1"/>
    <col min="512" max="758" width="9" style="67"/>
    <col min="759" max="759" width="41.625" style="67" customWidth="1"/>
    <col min="760" max="761" width="14.5" style="67" customWidth="1"/>
    <col min="762" max="762" width="13.875" style="67" customWidth="1"/>
    <col min="763" max="765" width="9" style="67"/>
    <col min="766" max="767" width="10.5" style="67" customWidth="1"/>
    <col min="768" max="1014" width="9" style="67"/>
    <col min="1015" max="1015" width="41.625" style="67" customWidth="1"/>
    <col min="1016" max="1017" width="14.5" style="67" customWidth="1"/>
    <col min="1018" max="1018" width="13.875" style="67" customWidth="1"/>
    <col min="1019" max="1021" width="9" style="67"/>
    <col min="1022" max="1023" width="10.5" style="67" customWidth="1"/>
    <col min="1024" max="1270" width="9" style="67"/>
    <col min="1271" max="1271" width="41.625" style="67" customWidth="1"/>
    <col min="1272" max="1273" width="14.5" style="67" customWidth="1"/>
    <col min="1274" max="1274" width="13.875" style="67" customWidth="1"/>
    <col min="1275" max="1277" width="9" style="67"/>
    <col min="1278" max="1279" width="10.5" style="67" customWidth="1"/>
    <col min="1280" max="1526" width="9" style="67"/>
    <col min="1527" max="1527" width="41.625" style="67" customWidth="1"/>
    <col min="1528" max="1529" width="14.5" style="67" customWidth="1"/>
    <col min="1530" max="1530" width="13.875" style="67" customWidth="1"/>
    <col min="1531" max="1533" width="9" style="67"/>
    <col min="1534" max="1535" width="10.5" style="67" customWidth="1"/>
    <col min="1536" max="1782" width="9" style="67"/>
    <col min="1783" max="1783" width="41.625" style="67" customWidth="1"/>
    <col min="1784" max="1785" width="14.5" style="67" customWidth="1"/>
    <col min="1786" max="1786" width="13.875" style="67" customWidth="1"/>
    <col min="1787" max="1789" width="9" style="67"/>
    <col min="1790" max="1791" width="10.5" style="67" customWidth="1"/>
    <col min="1792" max="2038" width="9" style="67"/>
    <col min="2039" max="2039" width="41.625" style="67" customWidth="1"/>
    <col min="2040" max="2041" width="14.5" style="67" customWidth="1"/>
    <col min="2042" max="2042" width="13.875" style="67" customWidth="1"/>
    <col min="2043" max="2045" width="9" style="67"/>
    <col min="2046" max="2047" width="10.5" style="67" customWidth="1"/>
    <col min="2048" max="2294" width="9" style="67"/>
    <col min="2295" max="2295" width="41.625" style="67" customWidth="1"/>
    <col min="2296" max="2297" width="14.5" style="67" customWidth="1"/>
    <col min="2298" max="2298" width="13.875" style="67" customWidth="1"/>
    <col min="2299" max="2301" width="9" style="67"/>
    <col min="2302" max="2303" width="10.5" style="67" customWidth="1"/>
    <col min="2304" max="2550" width="9" style="67"/>
    <col min="2551" max="2551" width="41.625" style="67" customWidth="1"/>
    <col min="2552" max="2553" width="14.5" style="67" customWidth="1"/>
    <col min="2554" max="2554" width="13.875" style="67" customWidth="1"/>
    <col min="2555" max="2557" width="9" style="67"/>
    <col min="2558" max="2559" width="10.5" style="67" customWidth="1"/>
    <col min="2560" max="2806" width="9" style="67"/>
    <col min="2807" max="2807" width="41.625" style="67" customWidth="1"/>
    <col min="2808" max="2809" width="14.5" style="67" customWidth="1"/>
    <col min="2810" max="2810" width="13.875" style="67" customWidth="1"/>
    <col min="2811" max="2813" width="9" style="67"/>
    <col min="2814" max="2815" width="10.5" style="67" customWidth="1"/>
    <col min="2816" max="3062" width="9" style="67"/>
    <col min="3063" max="3063" width="41.625" style="67" customWidth="1"/>
    <col min="3064" max="3065" width="14.5" style="67" customWidth="1"/>
    <col min="3066" max="3066" width="13.875" style="67" customWidth="1"/>
    <col min="3067" max="3069" width="9" style="67"/>
    <col min="3070" max="3071" width="10.5" style="67" customWidth="1"/>
    <col min="3072" max="3318" width="9" style="67"/>
    <col min="3319" max="3319" width="41.625" style="67" customWidth="1"/>
    <col min="3320" max="3321" width="14.5" style="67" customWidth="1"/>
    <col min="3322" max="3322" width="13.875" style="67" customWidth="1"/>
    <col min="3323" max="3325" width="9" style="67"/>
    <col min="3326" max="3327" width="10.5" style="67" customWidth="1"/>
    <col min="3328" max="3574" width="9" style="67"/>
    <col min="3575" max="3575" width="41.625" style="67" customWidth="1"/>
    <col min="3576" max="3577" width="14.5" style="67" customWidth="1"/>
    <col min="3578" max="3578" width="13.875" style="67" customWidth="1"/>
    <col min="3579" max="3581" width="9" style="67"/>
    <col min="3582" max="3583" width="10.5" style="67" customWidth="1"/>
    <col min="3584" max="3830" width="9" style="67"/>
    <col min="3831" max="3831" width="41.625" style="67" customWidth="1"/>
    <col min="3832" max="3833" width="14.5" style="67" customWidth="1"/>
    <col min="3834" max="3834" width="13.875" style="67" customWidth="1"/>
    <col min="3835" max="3837" width="9" style="67"/>
    <col min="3838" max="3839" width="10.5" style="67" customWidth="1"/>
    <col min="3840" max="4086" width="9" style="67"/>
    <col min="4087" max="4087" width="41.625" style="67" customWidth="1"/>
    <col min="4088" max="4089" width="14.5" style="67" customWidth="1"/>
    <col min="4090" max="4090" width="13.875" style="67" customWidth="1"/>
    <col min="4091" max="4093" width="9" style="67"/>
    <col min="4094" max="4095" width="10.5" style="67" customWidth="1"/>
    <col min="4096" max="4342" width="9" style="67"/>
    <col min="4343" max="4343" width="41.625" style="67" customWidth="1"/>
    <col min="4344" max="4345" width="14.5" style="67" customWidth="1"/>
    <col min="4346" max="4346" width="13.875" style="67" customWidth="1"/>
    <col min="4347" max="4349" width="9" style="67"/>
    <col min="4350" max="4351" width="10.5" style="67" customWidth="1"/>
    <col min="4352" max="4598" width="9" style="67"/>
    <col min="4599" max="4599" width="41.625" style="67" customWidth="1"/>
    <col min="4600" max="4601" width="14.5" style="67" customWidth="1"/>
    <col min="4602" max="4602" width="13.875" style="67" customWidth="1"/>
    <col min="4603" max="4605" width="9" style="67"/>
    <col min="4606" max="4607" width="10.5" style="67" customWidth="1"/>
    <col min="4608" max="4854" width="9" style="67"/>
    <col min="4855" max="4855" width="41.625" style="67" customWidth="1"/>
    <col min="4856" max="4857" width="14.5" style="67" customWidth="1"/>
    <col min="4858" max="4858" width="13.875" style="67" customWidth="1"/>
    <col min="4859" max="4861" width="9" style="67"/>
    <col min="4862" max="4863" width="10.5" style="67" customWidth="1"/>
    <col min="4864" max="5110" width="9" style="67"/>
    <col min="5111" max="5111" width="41.625" style="67" customWidth="1"/>
    <col min="5112" max="5113" width="14.5" style="67" customWidth="1"/>
    <col min="5114" max="5114" width="13.875" style="67" customWidth="1"/>
    <col min="5115" max="5117" width="9" style="67"/>
    <col min="5118" max="5119" width="10.5" style="67" customWidth="1"/>
    <col min="5120" max="5366" width="9" style="67"/>
    <col min="5367" max="5367" width="41.625" style="67" customWidth="1"/>
    <col min="5368" max="5369" width="14.5" style="67" customWidth="1"/>
    <col min="5370" max="5370" width="13.875" style="67" customWidth="1"/>
    <col min="5371" max="5373" width="9" style="67"/>
    <col min="5374" max="5375" width="10.5" style="67" customWidth="1"/>
    <col min="5376" max="5622" width="9" style="67"/>
    <col min="5623" max="5623" width="41.625" style="67" customWidth="1"/>
    <col min="5624" max="5625" width="14.5" style="67" customWidth="1"/>
    <col min="5626" max="5626" width="13.875" style="67" customWidth="1"/>
    <col min="5627" max="5629" width="9" style="67"/>
    <col min="5630" max="5631" width="10.5" style="67" customWidth="1"/>
    <col min="5632" max="5878" width="9" style="67"/>
    <col min="5879" max="5879" width="41.625" style="67" customWidth="1"/>
    <col min="5880" max="5881" width="14.5" style="67" customWidth="1"/>
    <col min="5882" max="5882" width="13.875" style="67" customWidth="1"/>
    <col min="5883" max="5885" width="9" style="67"/>
    <col min="5886" max="5887" width="10.5" style="67" customWidth="1"/>
    <col min="5888" max="6134" width="9" style="67"/>
    <col min="6135" max="6135" width="41.625" style="67" customWidth="1"/>
    <col min="6136" max="6137" width="14.5" style="67" customWidth="1"/>
    <col min="6138" max="6138" width="13.875" style="67" customWidth="1"/>
    <col min="6139" max="6141" width="9" style="67"/>
    <col min="6142" max="6143" width="10.5" style="67" customWidth="1"/>
    <col min="6144" max="6390" width="9" style="67"/>
    <col min="6391" max="6391" width="41.625" style="67" customWidth="1"/>
    <col min="6392" max="6393" width="14.5" style="67" customWidth="1"/>
    <col min="6394" max="6394" width="13.875" style="67" customWidth="1"/>
    <col min="6395" max="6397" width="9" style="67"/>
    <col min="6398" max="6399" width="10.5" style="67" customWidth="1"/>
    <col min="6400" max="6646" width="9" style="67"/>
    <col min="6647" max="6647" width="41.625" style="67" customWidth="1"/>
    <col min="6648" max="6649" width="14.5" style="67" customWidth="1"/>
    <col min="6650" max="6650" width="13.875" style="67" customWidth="1"/>
    <col min="6651" max="6653" width="9" style="67"/>
    <col min="6654" max="6655" width="10.5" style="67" customWidth="1"/>
    <col min="6656" max="6902" width="9" style="67"/>
    <col min="6903" max="6903" width="41.625" style="67" customWidth="1"/>
    <col min="6904" max="6905" width="14.5" style="67" customWidth="1"/>
    <col min="6906" max="6906" width="13.875" style="67" customWidth="1"/>
    <col min="6907" max="6909" width="9" style="67"/>
    <col min="6910" max="6911" width="10.5" style="67" customWidth="1"/>
    <col min="6912" max="7158" width="9" style="67"/>
    <col min="7159" max="7159" width="41.625" style="67" customWidth="1"/>
    <col min="7160" max="7161" width="14.5" style="67" customWidth="1"/>
    <col min="7162" max="7162" width="13.875" style="67" customWidth="1"/>
    <col min="7163" max="7165" width="9" style="67"/>
    <col min="7166" max="7167" width="10.5" style="67" customWidth="1"/>
    <col min="7168" max="7414" width="9" style="67"/>
    <col min="7415" max="7415" width="41.625" style="67" customWidth="1"/>
    <col min="7416" max="7417" width="14.5" style="67" customWidth="1"/>
    <col min="7418" max="7418" width="13.875" style="67" customWidth="1"/>
    <col min="7419" max="7421" width="9" style="67"/>
    <col min="7422" max="7423" width="10.5" style="67" customWidth="1"/>
    <col min="7424" max="7670" width="9" style="67"/>
    <col min="7671" max="7671" width="41.625" style="67" customWidth="1"/>
    <col min="7672" max="7673" width="14.5" style="67" customWidth="1"/>
    <col min="7674" max="7674" width="13.875" style="67" customWidth="1"/>
    <col min="7675" max="7677" width="9" style="67"/>
    <col min="7678" max="7679" width="10.5" style="67" customWidth="1"/>
    <col min="7680" max="7926" width="9" style="67"/>
    <col min="7927" max="7927" width="41.625" style="67" customWidth="1"/>
    <col min="7928" max="7929" width="14.5" style="67" customWidth="1"/>
    <col min="7930" max="7930" width="13.875" style="67" customWidth="1"/>
    <col min="7931" max="7933" width="9" style="67"/>
    <col min="7934" max="7935" width="10.5" style="67" customWidth="1"/>
    <col min="7936" max="8182" width="9" style="67"/>
    <col min="8183" max="8183" width="41.625" style="67" customWidth="1"/>
    <col min="8184" max="8185" width="14.5" style="67" customWidth="1"/>
    <col min="8186" max="8186" width="13.875" style="67" customWidth="1"/>
    <col min="8187" max="8189" width="9" style="67"/>
    <col min="8190" max="8191" width="10.5" style="67" customWidth="1"/>
    <col min="8192" max="8438" width="9" style="67"/>
    <col min="8439" max="8439" width="41.625" style="67" customWidth="1"/>
    <col min="8440" max="8441" width="14.5" style="67" customWidth="1"/>
    <col min="8442" max="8442" width="13.875" style="67" customWidth="1"/>
    <col min="8443" max="8445" width="9" style="67"/>
    <col min="8446" max="8447" width="10.5" style="67" customWidth="1"/>
    <col min="8448" max="8694" width="9" style="67"/>
    <col min="8695" max="8695" width="41.625" style="67" customWidth="1"/>
    <col min="8696" max="8697" width="14.5" style="67" customWidth="1"/>
    <col min="8698" max="8698" width="13.875" style="67" customWidth="1"/>
    <col min="8699" max="8701" width="9" style="67"/>
    <col min="8702" max="8703" width="10.5" style="67" customWidth="1"/>
    <col min="8704" max="8950" width="9" style="67"/>
    <col min="8951" max="8951" width="41.625" style="67" customWidth="1"/>
    <col min="8952" max="8953" width="14.5" style="67" customWidth="1"/>
    <col min="8954" max="8954" width="13.875" style="67" customWidth="1"/>
    <col min="8955" max="8957" width="9" style="67"/>
    <col min="8958" max="8959" width="10.5" style="67" customWidth="1"/>
    <col min="8960" max="9206" width="9" style="67"/>
    <col min="9207" max="9207" width="41.625" style="67" customWidth="1"/>
    <col min="9208" max="9209" width="14.5" style="67" customWidth="1"/>
    <col min="9210" max="9210" width="13.875" style="67" customWidth="1"/>
    <col min="9211" max="9213" width="9" style="67"/>
    <col min="9214" max="9215" width="10.5" style="67" customWidth="1"/>
    <col min="9216" max="9462" width="9" style="67"/>
    <col min="9463" max="9463" width="41.625" style="67" customWidth="1"/>
    <col min="9464" max="9465" width="14.5" style="67" customWidth="1"/>
    <col min="9466" max="9466" width="13.875" style="67" customWidth="1"/>
    <col min="9467" max="9469" width="9" style="67"/>
    <col min="9470" max="9471" width="10.5" style="67" customWidth="1"/>
    <col min="9472" max="9718" width="9" style="67"/>
    <col min="9719" max="9719" width="41.625" style="67" customWidth="1"/>
    <col min="9720" max="9721" width="14.5" style="67" customWidth="1"/>
    <col min="9722" max="9722" width="13.875" style="67" customWidth="1"/>
    <col min="9723" max="9725" width="9" style="67"/>
    <col min="9726" max="9727" width="10.5" style="67" customWidth="1"/>
    <col min="9728" max="9974" width="9" style="67"/>
    <col min="9975" max="9975" width="41.625" style="67" customWidth="1"/>
    <col min="9976" max="9977" width="14.5" style="67" customWidth="1"/>
    <col min="9978" max="9978" width="13.875" style="67" customWidth="1"/>
    <col min="9979" max="9981" width="9" style="67"/>
    <col min="9982" max="9983" width="10.5" style="67" customWidth="1"/>
    <col min="9984" max="10230" width="9" style="67"/>
    <col min="10231" max="10231" width="41.625" style="67" customWidth="1"/>
    <col min="10232" max="10233" width="14.5" style="67" customWidth="1"/>
    <col min="10234" max="10234" width="13.875" style="67" customWidth="1"/>
    <col min="10235" max="10237" width="9" style="67"/>
    <col min="10238" max="10239" width="10.5" style="67" customWidth="1"/>
    <col min="10240" max="10486" width="9" style="67"/>
    <col min="10487" max="10487" width="41.625" style="67" customWidth="1"/>
    <col min="10488" max="10489" width="14.5" style="67" customWidth="1"/>
    <col min="10490" max="10490" width="13.875" style="67" customWidth="1"/>
    <col min="10491" max="10493" width="9" style="67"/>
    <col min="10494" max="10495" width="10.5" style="67" customWidth="1"/>
    <col min="10496" max="10742" width="9" style="67"/>
    <col min="10743" max="10743" width="41.625" style="67" customWidth="1"/>
    <col min="10744" max="10745" width="14.5" style="67" customWidth="1"/>
    <col min="10746" max="10746" width="13.875" style="67" customWidth="1"/>
    <col min="10747" max="10749" width="9" style="67"/>
    <col min="10750" max="10751" width="10.5" style="67" customWidth="1"/>
    <col min="10752" max="10998" width="9" style="67"/>
    <col min="10999" max="10999" width="41.625" style="67" customWidth="1"/>
    <col min="11000" max="11001" width="14.5" style="67" customWidth="1"/>
    <col min="11002" max="11002" width="13.875" style="67" customWidth="1"/>
    <col min="11003" max="11005" width="9" style="67"/>
    <col min="11006" max="11007" width="10.5" style="67" customWidth="1"/>
    <col min="11008" max="11254" width="9" style="67"/>
    <col min="11255" max="11255" width="41.625" style="67" customWidth="1"/>
    <col min="11256" max="11257" width="14.5" style="67" customWidth="1"/>
    <col min="11258" max="11258" width="13.875" style="67" customWidth="1"/>
    <col min="11259" max="11261" width="9" style="67"/>
    <col min="11262" max="11263" width="10.5" style="67" customWidth="1"/>
    <col min="11264" max="11510" width="9" style="67"/>
    <col min="11511" max="11511" width="41.625" style="67" customWidth="1"/>
    <col min="11512" max="11513" width="14.5" style="67" customWidth="1"/>
    <col min="11514" max="11514" width="13.875" style="67" customWidth="1"/>
    <col min="11515" max="11517" width="9" style="67"/>
    <col min="11518" max="11519" width="10.5" style="67" customWidth="1"/>
    <col min="11520" max="11766" width="9" style="67"/>
    <col min="11767" max="11767" width="41.625" style="67" customWidth="1"/>
    <col min="11768" max="11769" width="14.5" style="67" customWidth="1"/>
    <col min="11770" max="11770" width="13.875" style="67" customWidth="1"/>
    <col min="11771" max="11773" width="9" style="67"/>
    <col min="11774" max="11775" width="10.5" style="67" customWidth="1"/>
    <col min="11776" max="12022" width="9" style="67"/>
    <col min="12023" max="12023" width="41.625" style="67" customWidth="1"/>
    <col min="12024" max="12025" width="14.5" style="67" customWidth="1"/>
    <col min="12026" max="12026" width="13.875" style="67" customWidth="1"/>
    <col min="12027" max="12029" width="9" style="67"/>
    <col min="12030" max="12031" width="10.5" style="67" customWidth="1"/>
    <col min="12032" max="12278" width="9" style="67"/>
    <col min="12279" max="12279" width="41.625" style="67" customWidth="1"/>
    <col min="12280" max="12281" width="14.5" style="67" customWidth="1"/>
    <col min="12282" max="12282" width="13.875" style="67" customWidth="1"/>
    <col min="12283" max="12285" width="9" style="67"/>
    <col min="12286" max="12287" width="10.5" style="67" customWidth="1"/>
    <col min="12288" max="12534" width="9" style="67"/>
    <col min="12535" max="12535" width="41.625" style="67" customWidth="1"/>
    <col min="12536" max="12537" width="14.5" style="67" customWidth="1"/>
    <col min="12538" max="12538" width="13.875" style="67" customWidth="1"/>
    <col min="12539" max="12541" width="9" style="67"/>
    <col min="12542" max="12543" width="10.5" style="67" customWidth="1"/>
    <col min="12544" max="12790" width="9" style="67"/>
    <col min="12791" max="12791" width="41.625" style="67" customWidth="1"/>
    <col min="12792" max="12793" width="14.5" style="67" customWidth="1"/>
    <col min="12794" max="12794" width="13.875" style="67" customWidth="1"/>
    <col min="12795" max="12797" width="9" style="67"/>
    <col min="12798" max="12799" width="10.5" style="67" customWidth="1"/>
    <col min="12800" max="13046" width="9" style="67"/>
    <col min="13047" max="13047" width="41.625" style="67" customWidth="1"/>
    <col min="13048" max="13049" width="14.5" style="67" customWidth="1"/>
    <col min="13050" max="13050" width="13.875" style="67" customWidth="1"/>
    <col min="13051" max="13053" width="9" style="67"/>
    <col min="13054" max="13055" width="10.5" style="67" customWidth="1"/>
    <col min="13056" max="13302" width="9" style="67"/>
    <col min="13303" max="13303" width="41.625" style="67" customWidth="1"/>
    <col min="13304" max="13305" width="14.5" style="67" customWidth="1"/>
    <col min="13306" max="13306" width="13.875" style="67" customWidth="1"/>
    <col min="13307" max="13309" width="9" style="67"/>
    <col min="13310" max="13311" width="10.5" style="67" customWidth="1"/>
    <col min="13312" max="13558" width="9" style="67"/>
    <col min="13559" max="13559" width="41.625" style="67" customWidth="1"/>
    <col min="13560" max="13561" width="14.5" style="67" customWidth="1"/>
    <col min="13562" max="13562" width="13.875" style="67" customWidth="1"/>
    <col min="13563" max="13565" width="9" style="67"/>
    <col min="13566" max="13567" width="10.5" style="67" customWidth="1"/>
    <col min="13568" max="13814" width="9" style="67"/>
    <col min="13815" max="13815" width="41.625" style="67" customWidth="1"/>
    <col min="13816" max="13817" width="14.5" style="67" customWidth="1"/>
    <col min="13818" max="13818" width="13.875" style="67" customWidth="1"/>
    <col min="13819" max="13821" width="9" style="67"/>
    <col min="13822" max="13823" width="10.5" style="67" customWidth="1"/>
    <col min="13824" max="14070" width="9" style="67"/>
    <col min="14071" max="14071" width="41.625" style="67" customWidth="1"/>
    <col min="14072" max="14073" width="14.5" style="67" customWidth="1"/>
    <col min="14074" max="14074" width="13.875" style="67" customWidth="1"/>
    <col min="14075" max="14077" width="9" style="67"/>
    <col min="14078" max="14079" width="10.5" style="67" customWidth="1"/>
    <col min="14080" max="14326" width="9" style="67"/>
    <col min="14327" max="14327" width="41.625" style="67" customWidth="1"/>
    <col min="14328" max="14329" width="14.5" style="67" customWidth="1"/>
    <col min="14330" max="14330" width="13.875" style="67" customWidth="1"/>
    <col min="14331" max="14333" width="9" style="67"/>
    <col min="14334" max="14335" width="10.5" style="67" customWidth="1"/>
    <col min="14336" max="14582" width="9" style="67"/>
    <col min="14583" max="14583" width="41.625" style="67" customWidth="1"/>
    <col min="14584" max="14585" width="14.5" style="67" customWidth="1"/>
    <col min="14586" max="14586" width="13.875" style="67" customWidth="1"/>
    <col min="14587" max="14589" width="9" style="67"/>
    <col min="14590" max="14591" width="10.5" style="67" customWidth="1"/>
    <col min="14592" max="14838" width="9" style="67"/>
    <col min="14839" max="14839" width="41.625" style="67" customWidth="1"/>
    <col min="14840" max="14841" width="14.5" style="67" customWidth="1"/>
    <col min="14842" max="14842" width="13.875" style="67" customWidth="1"/>
    <col min="14843" max="14845" width="9" style="67"/>
    <col min="14846" max="14847" width="10.5" style="67" customWidth="1"/>
    <col min="14848" max="15094" width="9" style="67"/>
    <col min="15095" max="15095" width="41.625" style="67" customWidth="1"/>
    <col min="15096" max="15097" width="14.5" style="67" customWidth="1"/>
    <col min="15098" max="15098" width="13.875" style="67" customWidth="1"/>
    <col min="15099" max="15101" width="9" style="67"/>
    <col min="15102" max="15103" width="10.5" style="67" customWidth="1"/>
    <col min="15104" max="15350" width="9" style="67"/>
    <col min="15351" max="15351" width="41.625" style="67" customWidth="1"/>
    <col min="15352" max="15353" width="14.5" style="67" customWidth="1"/>
    <col min="15354" max="15354" width="13.875" style="67" customWidth="1"/>
    <col min="15355" max="15357" width="9" style="67"/>
    <col min="15358" max="15359" width="10.5" style="67" customWidth="1"/>
    <col min="15360" max="15606" width="9" style="67"/>
    <col min="15607" max="15607" width="41.625" style="67" customWidth="1"/>
    <col min="15608" max="15609" width="14.5" style="67" customWidth="1"/>
    <col min="15610" max="15610" width="13.875" style="67" customWidth="1"/>
    <col min="15611" max="15613" width="9" style="67"/>
    <col min="15614" max="15615" width="10.5" style="67" customWidth="1"/>
    <col min="15616" max="15862" width="9" style="67"/>
    <col min="15863" max="15863" width="41.625" style="67" customWidth="1"/>
    <col min="15864" max="15865" width="14.5" style="67" customWidth="1"/>
    <col min="15866" max="15866" width="13.875" style="67" customWidth="1"/>
    <col min="15867" max="15869" width="9" style="67"/>
    <col min="15870" max="15871" width="10.5" style="67" customWidth="1"/>
    <col min="15872" max="16118" width="9" style="67"/>
    <col min="16119" max="16119" width="41.625" style="67" customWidth="1"/>
    <col min="16120" max="16121" width="14.5" style="67" customWidth="1"/>
    <col min="16122" max="16122" width="13.875" style="67" customWidth="1"/>
    <col min="16123" max="16125" width="9" style="67"/>
    <col min="16126" max="16127" width="10.5" style="67" customWidth="1"/>
    <col min="16128" max="16384" width="9" style="67"/>
  </cols>
  <sheetData>
    <row r="1" ht="45" customHeight="1" spans="1:4">
      <c r="A1" s="69" t="s">
        <v>1890</v>
      </c>
      <c r="B1" s="70"/>
      <c r="C1" s="70"/>
      <c r="D1" s="69"/>
    </row>
    <row r="2" ht="20.1" customHeight="1" spans="1:4">
      <c r="A2" s="71"/>
      <c r="B2" s="72"/>
      <c r="C2" s="73"/>
      <c r="D2" s="74" t="s">
        <v>1768</v>
      </c>
    </row>
    <row r="3" ht="45" customHeight="1" spans="1:5">
      <c r="A3" s="75" t="s">
        <v>1196</v>
      </c>
      <c r="B3" s="76" t="s">
        <v>130</v>
      </c>
      <c r="C3" s="76" t="s">
        <v>6</v>
      </c>
      <c r="D3" s="77" t="s">
        <v>7</v>
      </c>
      <c r="E3" s="78" t="s">
        <v>1831</v>
      </c>
    </row>
    <row r="4" ht="36" customHeight="1" spans="1:5">
      <c r="A4" s="79" t="s">
        <v>1875</v>
      </c>
      <c r="B4" s="80">
        <v>14449</v>
      </c>
      <c r="C4" s="80">
        <v>15333</v>
      </c>
      <c r="D4" s="81">
        <f t="shared" ref="D4:D22" si="0">IF(B4&gt;0,C4/B4-1,IF(B4&lt;0,-(C4/B4-1),""))</f>
        <v>0.061</v>
      </c>
      <c r="E4" s="78" t="str">
        <f t="shared" ref="E4:E22" si="1">IF(A4&lt;&gt;"",IF(SUM(B4:C4)&lt;&gt;0,"是","否"),"是")</f>
        <v>是</v>
      </c>
    </row>
    <row r="5" ht="36" customHeight="1" spans="1:5">
      <c r="A5" s="82" t="s">
        <v>1876</v>
      </c>
      <c r="B5" s="83">
        <v>14399</v>
      </c>
      <c r="C5" s="84">
        <v>15178</v>
      </c>
      <c r="D5" s="81">
        <f t="shared" si="0"/>
        <v>0.054</v>
      </c>
      <c r="E5" s="78" t="str">
        <f t="shared" si="1"/>
        <v>是</v>
      </c>
    </row>
    <row r="6" ht="36" customHeight="1" spans="1:5">
      <c r="A6" s="79" t="s">
        <v>1877</v>
      </c>
      <c r="B6" s="80">
        <v>21673</v>
      </c>
      <c r="C6" s="80">
        <v>24596</v>
      </c>
      <c r="D6" s="81">
        <f t="shared" si="0"/>
        <v>0.135</v>
      </c>
      <c r="E6" s="78" t="str">
        <f t="shared" si="1"/>
        <v>是</v>
      </c>
    </row>
    <row r="7" ht="36" customHeight="1" spans="1:5">
      <c r="A7" s="82" t="s">
        <v>1876</v>
      </c>
      <c r="B7" s="83">
        <v>21673</v>
      </c>
      <c r="C7" s="83">
        <v>24536</v>
      </c>
      <c r="D7" s="81">
        <f t="shared" si="0"/>
        <v>0.132</v>
      </c>
      <c r="E7" s="78" t="str">
        <f t="shared" si="1"/>
        <v>是</v>
      </c>
    </row>
    <row r="8" ht="36" customHeight="1" spans="1:5">
      <c r="A8" s="79" t="s">
        <v>1878</v>
      </c>
      <c r="B8" s="80">
        <v>731</v>
      </c>
      <c r="C8" s="85">
        <v>807</v>
      </c>
      <c r="D8" s="81">
        <f t="shared" si="0"/>
        <v>0.104</v>
      </c>
      <c r="E8" s="78" t="str">
        <f t="shared" si="1"/>
        <v>是</v>
      </c>
    </row>
    <row r="9" ht="36" customHeight="1" spans="1:5">
      <c r="A9" s="82" t="s">
        <v>1876</v>
      </c>
      <c r="B9" s="83">
        <v>210</v>
      </c>
      <c r="C9" s="86">
        <v>681</v>
      </c>
      <c r="D9" s="81">
        <f t="shared" si="0"/>
        <v>2.243</v>
      </c>
      <c r="E9" s="78" t="str">
        <f t="shared" si="1"/>
        <v>是</v>
      </c>
    </row>
    <row r="10" ht="36" customHeight="1" spans="1:5">
      <c r="A10" s="79" t="s">
        <v>1879</v>
      </c>
      <c r="B10" s="80">
        <v>9039</v>
      </c>
      <c r="C10" s="80">
        <v>9671</v>
      </c>
      <c r="D10" s="81">
        <f t="shared" si="0"/>
        <v>0.07</v>
      </c>
      <c r="E10" s="78" t="str">
        <f t="shared" si="1"/>
        <v>是</v>
      </c>
    </row>
    <row r="11" ht="36" customHeight="1" spans="1:5">
      <c r="A11" s="82" t="s">
        <v>1876</v>
      </c>
      <c r="B11" s="83">
        <v>9014</v>
      </c>
      <c r="C11" s="83">
        <v>9637</v>
      </c>
      <c r="D11" s="81">
        <f t="shared" si="0"/>
        <v>0.069</v>
      </c>
      <c r="E11" s="78" t="str">
        <f t="shared" si="1"/>
        <v>是</v>
      </c>
    </row>
    <row r="12" ht="36" customHeight="1" spans="1:5">
      <c r="A12" s="79" t="s">
        <v>1880</v>
      </c>
      <c r="B12" s="80">
        <v>825</v>
      </c>
      <c r="C12" s="80">
        <v>1000</v>
      </c>
      <c r="D12" s="81">
        <f t="shared" si="0"/>
        <v>0.212</v>
      </c>
      <c r="E12" s="78" t="str">
        <f t="shared" si="1"/>
        <v>是</v>
      </c>
    </row>
    <row r="13" ht="36" customHeight="1" spans="1:5">
      <c r="A13" s="82" t="s">
        <v>1876</v>
      </c>
      <c r="B13" s="83">
        <v>825</v>
      </c>
      <c r="C13" s="83">
        <v>1000</v>
      </c>
      <c r="D13" s="81">
        <f t="shared" si="0"/>
        <v>0.212</v>
      </c>
      <c r="E13" s="78" t="str">
        <f t="shared" si="1"/>
        <v>是</v>
      </c>
    </row>
    <row r="14" s="66" customFormat="1" ht="36" customHeight="1" spans="1:5">
      <c r="A14" s="79" t="s">
        <v>1881</v>
      </c>
      <c r="B14" s="87">
        <v>8101</v>
      </c>
      <c r="C14" s="85">
        <v>8299</v>
      </c>
      <c r="D14" s="81">
        <f t="shared" si="0"/>
        <v>0.024</v>
      </c>
      <c r="E14" s="78" t="str">
        <f t="shared" si="1"/>
        <v>是</v>
      </c>
    </row>
    <row r="15" ht="36" customHeight="1" spans="1:5">
      <c r="A15" s="82" t="s">
        <v>1876</v>
      </c>
      <c r="B15" s="88">
        <v>8096</v>
      </c>
      <c r="C15" s="86">
        <v>8296</v>
      </c>
      <c r="D15" s="81">
        <f t="shared" si="0"/>
        <v>0.025</v>
      </c>
      <c r="E15" s="78" t="str">
        <f t="shared" si="1"/>
        <v>是</v>
      </c>
    </row>
    <row r="16" ht="36" customHeight="1" spans="1:5">
      <c r="A16" s="79" t="s">
        <v>1882</v>
      </c>
      <c r="B16" s="87">
        <v>34382</v>
      </c>
      <c r="C16" s="80">
        <v>36792</v>
      </c>
      <c r="D16" s="81">
        <f t="shared" si="0"/>
        <v>0.07</v>
      </c>
      <c r="E16" s="78" t="str">
        <f t="shared" si="1"/>
        <v>是</v>
      </c>
    </row>
    <row r="17" ht="36" customHeight="1" spans="1:5">
      <c r="A17" s="82" t="s">
        <v>1876</v>
      </c>
      <c r="B17" s="88">
        <v>34382</v>
      </c>
      <c r="C17" s="89">
        <v>36792</v>
      </c>
      <c r="D17" s="81">
        <f t="shared" si="0"/>
        <v>0.07</v>
      </c>
      <c r="E17" s="78" t="str">
        <f t="shared" si="1"/>
        <v>是</v>
      </c>
    </row>
    <row r="18" ht="36" customHeight="1" spans="1:5">
      <c r="A18" s="90" t="s">
        <v>1883</v>
      </c>
      <c r="B18" s="87">
        <v>89200</v>
      </c>
      <c r="C18" s="87">
        <v>96497</v>
      </c>
      <c r="D18" s="81">
        <f t="shared" si="0"/>
        <v>0.082</v>
      </c>
      <c r="E18" s="78" t="str">
        <f t="shared" si="1"/>
        <v>是</v>
      </c>
    </row>
    <row r="19" ht="36" customHeight="1" spans="1:5">
      <c r="A19" s="82" t="s">
        <v>1884</v>
      </c>
      <c r="B19" s="88">
        <v>88599</v>
      </c>
      <c r="C19" s="88">
        <v>96121</v>
      </c>
      <c r="D19" s="81">
        <f t="shared" si="0"/>
        <v>0.085</v>
      </c>
      <c r="E19" s="78" t="str">
        <f t="shared" si="1"/>
        <v>是</v>
      </c>
    </row>
    <row r="20" ht="36" customHeight="1" spans="1:5">
      <c r="A20" s="79" t="s">
        <v>1885</v>
      </c>
      <c r="B20" s="87"/>
      <c r="C20" s="87"/>
      <c r="D20" s="81" t="str">
        <f t="shared" si="0"/>
        <v/>
      </c>
      <c r="E20" s="78" t="str">
        <f t="shared" si="1"/>
        <v>否</v>
      </c>
    </row>
    <row r="21" ht="36" customHeight="1" spans="1:5">
      <c r="A21" s="91" t="s">
        <v>1886</v>
      </c>
      <c r="B21" s="87">
        <v>77090</v>
      </c>
      <c r="C21" s="87">
        <v>58868</v>
      </c>
      <c r="D21" s="81">
        <f t="shared" si="0"/>
        <v>-0.236</v>
      </c>
      <c r="E21" s="78" t="str">
        <f t="shared" si="1"/>
        <v>是</v>
      </c>
    </row>
    <row r="22" ht="36" customHeight="1" spans="1:5">
      <c r="A22" s="90" t="s">
        <v>1887</v>
      </c>
      <c r="B22" s="87">
        <v>166290</v>
      </c>
      <c r="C22" s="87">
        <v>155365</v>
      </c>
      <c r="D22" s="81">
        <f t="shared" si="0"/>
        <v>-0.066</v>
      </c>
      <c r="E22" s="78" t="str">
        <f t="shared" si="1"/>
        <v>是</v>
      </c>
    </row>
    <row r="23" spans="2:3">
      <c r="B23" s="92"/>
      <c r="C23" s="92"/>
    </row>
    <row r="24" spans="2:3">
      <c r="B24" s="92"/>
      <c r="C24" s="92"/>
    </row>
    <row r="25" spans="2:3">
      <c r="B25" s="92"/>
      <c r="C25" s="92"/>
    </row>
    <row r="26" spans="2:3">
      <c r="B26" s="92"/>
      <c r="C26" s="92"/>
    </row>
  </sheetData>
  <autoFilter ref="A3:F22">
    <extLst/>
  </autoFilter>
  <mergeCells count="1">
    <mergeCell ref="A1:D1"/>
  </mergeCells>
  <conditionalFormatting sqref="E16:F16">
    <cfRule type="cellIs" dxfId="4" priority="5" stopIfTrue="1" operator="lessThan">
      <formula>0</formula>
    </cfRule>
  </conditionalFormatting>
  <conditionalFormatting sqref="B14:B22 C18:C19 C22">
    <cfRule type="cellIs" dxfId="4"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15"/>
  <sheetViews>
    <sheetView workbookViewId="0">
      <selection activeCell="C33" sqref="C33"/>
    </sheetView>
  </sheetViews>
  <sheetFormatPr defaultColWidth="10" defaultRowHeight="13.5" outlineLevelCol="6"/>
  <cols>
    <col min="1" max="1" width="24.625" style="22" customWidth="1"/>
    <col min="2" max="7" width="15.625" style="22" customWidth="1"/>
    <col min="8" max="8" width="9.75" style="22" customWidth="1"/>
    <col min="9" max="16384" width="10" style="22"/>
  </cols>
  <sheetData>
    <row r="1" ht="30" customHeight="1" spans="1:1">
      <c r="A1" s="48"/>
    </row>
    <row r="2" ht="28.7" customHeight="1" spans="1:7">
      <c r="A2" s="63" t="s">
        <v>1891</v>
      </c>
      <c r="B2" s="63"/>
      <c r="C2" s="63"/>
      <c r="D2" s="63"/>
      <c r="E2" s="63"/>
      <c r="F2" s="63"/>
      <c r="G2" s="63"/>
    </row>
    <row r="3" ht="23.1" customHeight="1" spans="1:7">
      <c r="A3" s="53"/>
      <c r="B3" s="53"/>
      <c r="F3" s="54" t="s">
        <v>1892</v>
      </c>
      <c r="G3" s="54"/>
    </row>
    <row r="4" ht="30" customHeight="1" spans="1:7">
      <c r="A4" s="55" t="s">
        <v>1893</v>
      </c>
      <c r="B4" s="55" t="s">
        <v>1894</v>
      </c>
      <c r="C4" s="55"/>
      <c r="D4" s="55"/>
      <c r="E4" s="55" t="s">
        <v>1895</v>
      </c>
      <c r="F4" s="55"/>
      <c r="G4" s="55"/>
    </row>
    <row r="5" ht="30" customHeight="1" spans="1:7">
      <c r="A5" s="55"/>
      <c r="B5" s="64"/>
      <c r="C5" s="55" t="s">
        <v>1896</v>
      </c>
      <c r="D5" s="55" t="s">
        <v>1897</v>
      </c>
      <c r="E5" s="64"/>
      <c r="F5" s="55" t="s">
        <v>1896</v>
      </c>
      <c r="G5" s="55" t="s">
        <v>1897</v>
      </c>
    </row>
    <row r="6" ht="30" customHeight="1" spans="1:7">
      <c r="A6" s="55" t="s">
        <v>1898</v>
      </c>
      <c r="B6" s="55" t="s">
        <v>1899</v>
      </c>
      <c r="C6" s="55" t="s">
        <v>1900</v>
      </c>
      <c r="D6" s="55" t="s">
        <v>1901</v>
      </c>
      <c r="E6" s="55" t="s">
        <v>1902</v>
      </c>
      <c r="F6" s="55" t="s">
        <v>1903</v>
      </c>
      <c r="G6" s="55" t="s">
        <v>1904</v>
      </c>
    </row>
    <row r="7" ht="30" customHeight="1" spans="1:7">
      <c r="A7" s="58" t="s">
        <v>1905</v>
      </c>
      <c r="B7" s="64">
        <f>65.69</f>
        <v>65.69</v>
      </c>
      <c r="C7" s="64">
        <v>21.63</v>
      </c>
      <c r="D7" s="64">
        <f>31.88+12.18</f>
        <v>44.06</v>
      </c>
      <c r="E7" s="64">
        <f>F7+G7</f>
        <v>63.33</v>
      </c>
      <c r="F7" s="64">
        <v>19.77</v>
      </c>
      <c r="G7" s="64">
        <v>43.56</v>
      </c>
    </row>
    <row r="8" ht="30" customHeight="1" spans="1:7">
      <c r="A8" s="58" t="s">
        <v>1906</v>
      </c>
      <c r="B8" s="64">
        <v>65.69</v>
      </c>
      <c r="C8" s="64">
        <v>21.63</v>
      </c>
      <c r="D8" s="64">
        <v>44.06</v>
      </c>
      <c r="E8" s="64">
        <v>63.33</v>
      </c>
      <c r="F8" s="64">
        <v>19.77</v>
      </c>
      <c r="G8" s="64">
        <v>43.56</v>
      </c>
    </row>
    <row r="9" ht="44.1" customHeight="1" spans="1:7">
      <c r="A9" s="65"/>
      <c r="B9" s="64"/>
      <c r="C9" s="64"/>
      <c r="D9" s="64"/>
      <c r="E9" s="64"/>
      <c r="F9" s="64"/>
      <c r="G9" s="64"/>
    </row>
    <row r="10" ht="30" customHeight="1" spans="1:7">
      <c r="A10" s="65"/>
      <c r="B10" s="64"/>
      <c r="C10" s="64"/>
      <c r="D10" s="64"/>
      <c r="E10" s="64"/>
      <c r="F10" s="64"/>
      <c r="G10" s="64"/>
    </row>
    <row r="11" ht="30" customHeight="1" spans="1:7">
      <c r="A11" s="65"/>
      <c r="B11" s="64"/>
      <c r="C11" s="64"/>
      <c r="D11" s="64"/>
      <c r="E11" s="64"/>
      <c r="F11" s="64"/>
      <c r="G11" s="64"/>
    </row>
    <row r="12" ht="30" customHeight="1" spans="1:7">
      <c r="A12" s="65"/>
      <c r="B12" s="64"/>
      <c r="C12" s="64"/>
      <c r="D12" s="64"/>
      <c r="E12" s="64"/>
      <c r="F12" s="64"/>
      <c r="G12" s="64"/>
    </row>
    <row r="13" s="21" customFormat="1" ht="24.95" customHeight="1" spans="1:7">
      <c r="A13" s="47" t="s">
        <v>1907</v>
      </c>
      <c r="B13" s="47"/>
      <c r="C13" s="47"/>
      <c r="D13" s="47"/>
      <c r="E13" s="47"/>
      <c r="F13" s="47"/>
      <c r="G13" s="47"/>
    </row>
    <row r="14" s="21" customFormat="1" ht="24.95" customHeight="1" spans="1:7">
      <c r="A14" s="47" t="s">
        <v>1908</v>
      </c>
      <c r="B14" s="47"/>
      <c r="C14" s="47"/>
      <c r="D14" s="47"/>
      <c r="E14" s="47"/>
      <c r="F14" s="47"/>
      <c r="G14" s="47"/>
    </row>
    <row r="15" ht="17.1" customHeight="1" spans="1:7">
      <c r="A15" s="48"/>
      <c r="B15" s="48"/>
      <c r="C15" s="48"/>
      <c r="D15" s="48"/>
      <c r="E15" s="48"/>
      <c r="F15" s="48"/>
      <c r="G15" s="48"/>
    </row>
  </sheetData>
  <mergeCells count="7">
    <mergeCell ref="A2:G2"/>
    <mergeCell ref="F3:G3"/>
    <mergeCell ref="B4:D4"/>
    <mergeCell ref="E4:G4"/>
    <mergeCell ref="A13:G13"/>
    <mergeCell ref="A14:G14"/>
    <mergeCell ref="A4:A5"/>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workbookViewId="0">
      <selection activeCell="C33" sqref="C33"/>
    </sheetView>
  </sheetViews>
  <sheetFormatPr defaultColWidth="10" defaultRowHeight="13.5" outlineLevelCol="6"/>
  <cols>
    <col min="1" max="1" width="62.25" style="22" customWidth="1"/>
    <col min="2" max="3" width="28.625" style="22" customWidth="1"/>
    <col min="4" max="4" width="9.75" style="22" customWidth="1"/>
    <col min="5" max="16384" width="10" style="22"/>
  </cols>
  <sheetData>
    <row r="1" ht="23.1" customHeight="1"/>
    <row r="2" ht="14.25" customHeight="1" spans="1:1">
      <c r="A2" s="48"/>
    </row>
    <row r="3" ht="28.7" customHeight="1" spans="1:3">
      <c r="A3" s="44" t="s">
        <v>1909</v>
      </c>
      <c r="B3" s="44"/>
      <c r="C3" s="44"/>
    </row>
    <row r="4" ht="27" customHeight="1" spans="1:3">
      <c r="A4" s="53"/>
      <c r="B4" s="53"/>
      <c r="C4" s="54" t="s">
        <v>1892</v>
      </c>
    </row>
    <row r="5" s="59" customFormat="1" ht="24" customHeight="1" spans="1:3">
      <c r="A5" s="55" t="s">
        <v>1910</v>
      </c>
      <c r="B5" s="55" t="s">
        <v>1849</v>
      </c>
      <c r="C5" s="55" t="s">
        <v>1911</v>
      </c>
    </row>
    <row r="6" s="59" customFormat="1" ht="32.1" customHeight="1" spans="1:3">
      <c r="A6" s="56" t="s">
        <v>1912</v>
      </c>
      <c r="B6" s="57"/>
      <c r="C6" s="57">
        <v>19.82</v>
      </c>
    </row>
    <row r="7" s="59" customFormat="1" ht="32.1" customHeight="1" spans="1:3">
      <c r="A7" s="56" t="s">
        <v>1913</v>
      </c>
      <c r="B7" s="57"/>
      <c r="C7" s="57">
        <v>21.63</v>
      </c>
    </row>
    <row r="8" s="59" customFormat="1" ht="32.1" customHeight="1" spans="1:3">
      <c r="A8" s="56" t="s">
        <v>1914</v>
      </c>
      <c r="B8" s="57"/>
      <c r="C8" s="57">
        <v>4.06</v>
      </c>
    </row>
    <row r="9" s="59" customFormat="1" ht="30" customHeight="1" spans="1:3">
      <c r="A9" s="58" t="s">
        <v>1915</v>
      </c>
      <c r="B9" s="57"/>
      <c r="C9" s="57"/>
    </row>
    <row r="10" s="59" customFormat="1" ht="32.1" customHeight="1" spans="1:3">
      <c r="A10" s="58" t="s">
        <v>1916</v>
      </c>
      <c r="B10" s="57"/>
      <c r="C10" s="57">
        <v>4.06</v>
      </c>
    </row>
    <row r="11" s="59" customFormat="1" ht="32.1" customHeight="1" spans="1:3">
      <c r="A11" s="56" t="s">
        <v>1917</v>
      </c>
      <c r="B11" s="57"/>
      <c r="C11" s="57">
        <v>4.11</v>
      </c>
    </row>
    <row r="12" s="59" customFormat="1" ht="32.1" customHeight="1" spans="1:3">
      <c r="A12" s="56" t="s">
        <v>1918</v>
      </c>
      <c r="B12" s="57"/>
      <c r="C12" s="57">
        <v>19.77</v>
      </c>
    </row>
    <row r="13" s="59" customFormat="1" ht="32.1" customHeight="1" spans="1:3">
      <c r="A13" s="56" t="s">
        <v>1919</v>
      </c>
      <c r="B13" s="57"/>
      <c r="C13" s="57"/>
    </row>
    <row r="14" s="59" customFormat="1" ht="32.1" customHeight="1" spans="1:3">
      <c r="A14" s="56" t="s">
        <v>1920</v>
      </c>
      <c r="B14" s="57">
        <v>20.72</v>
      </c>
      <c r="C14" s="57"/>
    </row>
    <row r="15" s="60" customFormat="1" ht="69" customHeight="1" spans="1:7">
      <c r="A15" s="61" t="s">
        <v>1921</v>
      </c>
      <c r="B15" s="61"/>
      <c r="C15" s="61"/>
      <c r="D15" s="62"/>
      <c r="E15" s="62"/>
      <c r="F15" s="62"/>
      <c r="G15" s="62"/>
    </row>
    <row r="16" spans="1:3">
      <c r="A16" s="53"/>
      <c r="B16" s="53"/>
      <c r="C16" s="53"/>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6"/>
  <sheetViews>
    <sheetView workbookViewId="0">
      <selection activeCell="C33" sqref="C33"/>
    </sheetView>
  </sheetViews>
  <sheetFormatPr defaultColWidth="10" defaultRowHeight="13.5" outlineLevelCol="6"/>
  <cols>
    <col min="1" max="1" width="60" style="22" customWidth="1"/>
    <col min="2" max="3" width="25.625" style="22" customWidth="1"/>
    <col min="4" max="4" width="9.75" style="22" customWidth="1"/>
    <col min="5" max="16384" width="10" style="22"/>
  </cols>
  <sheetData>
    <row r="1" ht="23.1" customHeight="1"/>
    <row r="2" ht="14.25" customHeight="1" spans="1:1">
      <c r="A2" s="48"/>
    </row>
    <row r="3" ht="28.7" customHeight="1" spans="1:3">
      <c r="A3" s="44" t="s">
        <v>1922</v>
      </c>
      <c r="B3" s="44"/>
      <c r="C3" s="44"/>
    </row>
    <row r="4" ht="27" customHeight="1" spans="1:3">
      <c r="A4" s="53"/>
      <c r="B4" s="53"/>
      <c r="C4" s="54" t="s">
        <v>1892</v>
      </c>
    </row>
    <row r="5" ht="24" customHeight="1" spans="1:3">
      <c r="A5" s="55" t="s">
        <v>1910</v>
      </c>
      <c r="B5" s="55" t="s">
        <v>1849</v>
      </c>
      <c r="C5" s="55" t="s">
        <v>1911</v>
      </c>
    </row>
    <row r="6" ht="32.1" customHeight="1" spans="1:3">
      <c r="A6" s="56" t="s">
        <v>1912</v>
      </c>
      <c r="B6" s="57"/>
      <c r="C6" s="57">
        <v>19.82</v>
      </c>
    </row>
    <row r="7" ht="32.1" customHeight="1" spans="1:3">
      <c r="A7" s="56" t="s">
        <v>1913</v>
      </c>
      <c r="B7" s="57"/>
      <c r="C7" s="57">
        <v>21.63</v>
      </c>
    </row>
    <row r="8" ht="32.1" customHeight="1" spans="1:3">
      <c r="A8" s="56" t="s">
        <v>1914</v>
      </c>
      <c r="B8" s="57"/>
      <c r="C8" s="57">
        <v>4.06</v>
      </c>
    </row>
    <row r="9" ht="32.1" customHeight="1" spans="1:3">
      <c r="A9" s="58" t="s">
        <v>1915</v>
      </c>
      <c r="B9" s="57"/>
      <c r="C9" s="57"/>
    </row>
    <row r="10" ht="32.1" customHeight="1" spans="1:3">
      <c r="A10" s="58" t="s">
        <v>1916</v>
      </c>
      <c r="B10" s="57"/>
      <c r="C10" s="57">
        <v>4.06</v>
      </c>
    </row>
    <row r="11" ht="32.1" customHeight="1" spans="1:3">
      <c r="A11" s="56" t="s">
        <v>1917</v>
      </c>
      <c r="B11" s="57"/>
      <c r="C11" s="57">
        <v>4.11</v>
      </c>
    </row>
    <row r="12" ht="32.1" customHeight="1" spans="1:3">
      <c r="A12" s="56" t="s">
        <v>1918</v>
      </c>
      <c r="B12" s="57"/>
      <c r="C12" s="57">
        <v>19.77</v>
      </c>
    </row>
    <row r="13" ht="32.1" customHeight="1" spans="1:3">
      <c r="A13" s="56" t="s">
        <v>1919</v>
      </c>
      <c r="B13" s="57"/>
      <c r="C13" s="57"/>
    </row>
    <row r="14" ht="32.1" customHeight="1" spans="1:3">
      <c r="A14" s="56" t="s">
        <v>1920</v>
      </c>
      <c r="B14" s="57">
        <v>20.72</v>
      </c>
      <c r="C14" s="57"/>
    </row>
    <row r="15" s="21" customFormat="1" ht="69" customHeight="1" spans="1:7">
      <c r="A15" s="32" t="s">
        <v>1923</v>
      </c>
      <c r="B15" s="32"/>
      <c r="C15" s="32"/>
      <c r="D15" s="47"/>
      <c r="E15" s="47"/>
      <c r="F15" s="47"/>
      <c r="G15" s="47"/>
    </row>
    <row r="16" spans="1:3">
      <c r="A16" s="53"/>
      <c r="B16" s="53"/>
      <c r="C16" s="53"/>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workbookViewId="0">
      <selection activeCell="C33" sqref="C33"/>
    </sheetView>
  </sheetViews>
  <sheetFormatPr defaultColWidth="10" defaultRowHeight="13.5" outlineLevelCol="2"/>
  <cols>
    <col min="1" max="1" width="60.5" style="22" customWidth="1"/>
    <col min="2" max="3" width="25.625" style="22" customWidth="1"/>
    <col min="4" max="4" width="9.75" style="22" customWidth="1"/>
    <col min="5" max="16384" width="10" style="22"/>
  </cols>
  <sheetData>
    <row r="1" ht="24" customHeight="1"/>
    <row r="2" ht="14.25" customHeight="1" spans="1:1">
      <c r="A2" s="48"/>
    </row>
    <row r="3" ht="28.7" customHeight="1" spans="1:3">
      <c r="A3" s="44" t="s">
        <v>1924</v>
      </c>
      <c r="B3" s="44"/>
      <c r="C3" s="44"/>
    </row>
    <row r="4" ht="24.95" customHeight="1" spans="1:3">
      <c r="A4" s="53"/>
      <c r="B4" s="53"/>
      <c r="C4" s="54" t="s">
        <v>1892</v>
      </c>
    </row>
    <row r="5" ht="32.1" customHeight="1" spans="1:3">
      <c r="A5" s="27" t="s">
        <v>1910</v>
      </c>
      <c r="B5" s="27" t="s">
        <v>1849</v>
      </c>
      <c r="C5" s="27" t="s">
        <v>1911</v>
      </c>
    </row>
    <row r="6" ht="32.1" customHeight="1" spans="1:3">
      <c r="A6" s="50" t="s">
        <v>1925</v>
      </c>
      <c r="B6" s="51"/>
      <c r="C6" s="51">
        <v>31.57</v>
      </c>
    </row>
    <row r="7" ht="32.1" customHeight="1" spans="1:3">
      <c r="A7" s="50" t="s">
        <v>1926</v>
      </c>
      <c r="B7" s="51"/>
      <c r="C7" s="51">
        <v>44.06</v>
      </c>
    </row>
    <row r="8" ht="32.1" customHeight="1" spans="1:3">
      <c r="A8" s="50" t="s">
        <v>1927</v>
      </c>
      <c r="B8" s="51"/>
      <c r="C8" s="51">
        <v>12.25</v>
      </c>
    </row>
    <row r="9" ht="32.1" customHeight="1" spans="1:3">
      <c r="A9" s="50" t="s">
        <v>1928</v>
      </c>
      <c r="B9" s="51"/>
      <c r="C9" s="51">
        <v>0.26</v>
      </c>
    </row>
    <row r="10" ht="32.1" customHeight="1" spans="1:3">
      <c r="A10" s="50" t="s">
        <v>1929</v>
      </c>
      <c r="B10" s="51"/>
      <c r="C10" s="51">
        <f>C6+C8-C9</f>
        <v>43.56</v>
      </c>
    </row>
    <row r="11" ht="32.1" customHeight="1" spans="1:3">
      <c r="A11" s="50" t="s">
        <v>1930</v>
      </c>
      <c r="B11" s="51"/>
      <c r="C11" s="51"/>
    </row>
    <row r="12" ht="32.1" customHeight="1" spans="1:3">
      <c r="A12" s="50" t="s">
        <v>1931</v>
      </c>
      <c r="B12" s="51">
        <v>44.06</v>
      </c>
      <c r="C12" s="51"/>
    </row>
    <row r="13" s="21" customFormat="1" ht="72" customHeight="1" spans="1:3">
      <c r="A13" s="32" t="s">
        <v>1932</v>
      </c>
      <c r="B13" s="32"/>
      <c r="C13" s="32"/>
    </row>
    <row r="14" ht="30.95" customHeight="1" spans="1:3">
      <c r="A14" s="52"/>
      <c r="B14" s="52"/>
      <c r="C14" s="52"/>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C33" sqref="C33"/>
    </sheetView>
  </sheetViews>
  <sheetFormatPr defaultColWidth="10" defaultRowHeight="13.5" outlineLevelCol="2"/>
  <cols>
    <col min="1" max="1" width="59.375" style="22" customWidth="1"/>
    <col min="2" max="3" width="25.625" style="22" customWidth="1"/>
    <col min="4" max="4" width="9.75" style="22" customWidth="1"/>
    <col min="5" max="16384" width="10" style="22"/>
  </cols>
  <sheetData>
    <row r="1" ht="24" customHeight="1"/>
    <row r="2" ht="14.25" customHeight="1" spans="1:1">
      <c r="A2" s="48"/>
    </row>
    <row r="3" ht="28.7" customHeight="1" spans="1:3">
      <c r="A3" s="44" t="s">
        <v>1933</v>
      </c>
      <c r="B3" s="44"/>
      <c r="C3" s="44"/>
    </row>
    <row r="4" s="20" customFormat="1" ht="24.95" customHeight="1" spans="1:3">
      <c r="A4" s="49"/>
      <c r="B4" s="49"/>
      <c r="C4" s="35" t="s">
        <v>1892</v>
      </c>
    </row>
    <row r="5" s="20" customFormat="1" ht="32.1" customHeight="1" spans="1:3">
      <c r="A5" s="27" t="s">
        <v>1910</v>
      </c>
      <c r="B5" s="27" t="s">
        <v>1849</v>
      </c>
      <c r="C5" s="27" t="s">
        <v>1911</v>
      </c>
    </row>
    <row r="6" s="20" customFormat="1" ht="32.1" customHeight="1" spans="1:3">
      <c r="A6" s="50" t="s">
        <v>1925</v>
      </c>
      <c r="B6" s="51"/>
      <c r="C6" s="51">
        <v>31.57</v>
      </c>
    </row>
    <row r="7" s="20" customFormat="1" ht="32.1" customHeight="1" spans="1:3">
      <c r="A7" s="50" t="s">
        <v>1926</v>
      </c>
      <c r="B7" s="51"/>
      <c r="C7" s="51">
        <v>44.06</v>
      </c>
    </row>
    <row r="8" s="20" customFormat="1" ht="32.1" customHeight="1" spans="1:3">
      <c r="A8" s="50" t="s">
        <v>1927</v>
      </c>
      <c r="B8" s="51"/>
      <c r="C8" s="51">
        <v>12.25</v>
      </c>
    </row>
    <row r="9" s="20" customFormat="1" ht="32.1" customHeight="1" spans="1:3">
      <c r="A9" s="50" t="s">
        <v>1928</v>
      </c>
      <c r="B9" s="51"/>
      <c r="C9" s="51">
        <v>0.26</v>
      </c>
    </row>
    <row r="10" s="20" customFormat="1" ht="32.1" customHeight="1" spans="1:3">
      <c r="A10" s="50" t="s">
        <v>1929</v>
      </c>
      <c r="B10" s="51"/>
      <c r="C10" s="51">
        <f>C6+C8-C9</f>
        <v>43.56</v>
      </c>
    </row>
    <row r="11" s="20" customFormat="1" ht="32.1" customHeight="1" spans="1:3">
      <c r="A11" s="50" t="s">
        <v>1934</v>
      </c>
      <c r="B11" s="51"/>
      <c r="C11" s="51"/>
    </row>
    <row r="12" s="20" customFormat="1" ht="32.1" customHeight="1" spans="1:3">
      <c r="A12" s="50" t="s">
        <v>1935</v>
      </c>
      <c r="B12" s="51">
        <v>44.06</v>
      </c>
      <c r="C12" s="51"/>
    </row>
    <row r="13" s="21" customFormat="1" ht="65.1" customHeight="1" spans="1:3">
      <c r="A13" s="32" t="s">
        <v>1936</v>
      </c>
      <c r="B13" s="32"/>
      <c r="C13" s="32"/>
    </row>
    <row r="14" ht="30.95" customHeight="1" spans="1:3">
      <c r="A14" s="52"/>
      <c r="B14" s="52"/>
      <c r="C14" s="52"/>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8"/>
  <sheetViews>
    <sheetView topLeftCell="A7" workbookViewId="0">
      <selection activeCell="C33" sqref="C33"/>
    </sheetView>
  </sheetViews>
  <sheetFormatPr defaultColWidth="10" defaultRowHeight="13.5" outlineLevelCol="3"/>
  <cols>
    <col min="1" max="1" width="36" style="22" customWidth="1"/>
    <col min="2" max="4" width="15.625" style="22" customWidth="1"/>
    <col min="5" max="5" width="9.75" style="22" customWidth="1"/>
    <col min="6" max="16384" width="10" style="22"/>
  </cols>
  <sheetData>
    <row r="1" ht="21.95" customHeight="1"/>
    <row r="2" ht="14.25" customHeight="1" spans="1:1">
      <c r="A2" s="43"/>
    </row>
    <row r="3" ht="63" customHeight="1" spans="1:4">
      <c r="A3" s="44" t="s">
        <v>1937</v>
      </c>
      <c r="B3" s="44"/>
      <c r="C3" s="44"/>
      <c r="D3" s="44"/>
    </row>
    <row r="4" s="20" customFormat="1" ht="30" customHeight="1" spans="4:4">
      <c r="D4" s="35" t="s">
        <v>1892</v>
      </c>
    </row>
    <row r="5" s="20" customFormat="1" ht="24.95" customHeight="1" spans="1:4">
      <c r="A5" s="27" t="s">
        <v>1910</v>
      </c>
      <c r="B5" s="27" t="s">
        <v>1938</v>
      </c>
      <c r="C5" s="27" t="s">
        <v>1939</v>
      </c>
      <c r="D5" s="27" t="s">
        <v>1940</v>
      </c>
    </row>
    <row r="6" s="20" customFormat="1" ht="24.95" customHeight="1" spans="1:4">
      <c r="A6" s="45" t="s">
        <v>1941</v>
      </c>
      <c r="B6" s="29" t="s">
        <v>1942</v>
      </c>
      <c r="C6" s="37">
        <f>C7+C9</f>
        <v>16.3</v>
      </c>
      <c r="D6" s="37"/>
    </row>
    <row r="7" s="20" customFormat="1" ht="24.95" customHeight="1" spans="1:4">
      <c r="A7" s="46" t="s">
        <v>1943</v>
      </c>
      <c r="B7" s="29" t="s">
        <v>1900</v>
      </c>
      <c r="C7" s="37">
        <v>4.05</v>
      </c>
      <c r="D7" s="37"/>
    </row>
    <row r="8" s="20" customFormat="1" ht="24.95" customHeight="1" spans="1:4">
      <c r="A8" s="46" t="s">
        <v>1944</v>
      </c>
      <c r="B8" s="29" t="s">
        <v>1901</v>
      </c>
      <c r="C8" s="37">
        <v>4.05</v>
      </c>
      <c r="D8" s="37"/>
    </row>
    <row r="9" s="20" customFormat="1" ht="24.95" customHeight="1" spans="1:4">
      <c r="A9" s="46" t="s">
        <v>1945</v>
      </c>
      <c r="B9" s="29" t="s">
        <v>1946</v>
      </c>
      <c r="C9" s="37">
        <v>12.25</v>
      </c>
      <c r="D9" s="37"/>
    </row>
    <row r="10" s="20" customFormat="1" ht="24.95" customHeight="1" spans="1:4">
      <c r="A10" s="46" t="s">
        <v>1944</v>
      </c>
      <c r="B10" s="29" t="s">
        <v>1903</v>
      </c>
      <c r="C10" s="37">
        <v>0.07</v>
      </c>
      <c r="D10" s="37"/>
    </row>
    <row r="11" s="20" customFormat="1" ht="24.95" customHeight="1" spans="1:4">
      <c r="A11" s="45" t="s">
        <v>1947</v>
      </c>
      <c r="B11" s="29" t="s">
        <v>1948</v>
      </c>
      <c r="C11" s="37">
        <f>C12+C13</f>
        <v>4.37</v>
      </c>
      <c r="D11" s="37"/>
    </row>
    <row r="12" s="20" customFormat="1" ht="24.95" customHeight="1" spans="1:4">
      <c r="A12" s="46" t="s">
        <v>1943</v>
      </c>
      <c r="B12" s="29" t="s">
        <v>1949</v>
      </c>
      <c r="C12" s="37">
        <v>4.11</v>
      </c>
      <c r="D12" s="37"/>
    </row>
    <row r="13" s="20" customFormat="1" ht="24.95" customHeight="1" spans="1:4">
      <c r="A13" s="46" t="s">
        <v>1945</v>
      </c>
      <c r="B13" s="29" t="s">
        <v>1950</v>
      </c>
      <c r="C13" s="37">
        <v>0.26</v>
      </c>
      <c r="D13" s="37"/>
    </row>
    <row r="14" s="20" customFormat="1" ht="24.95" customHeight="1" spans="1:4">
      <c r="A14" s="45" t="s">
        <v>1951</v>
      </c>
      <c r="B14" s="29" t="s">
        <v>1952</v>
      </c>
      <c r="C14" s="37">
        <v>1.72</v>
      </c>
      <c r="D14" s="37"/>
    </row>
    <row r="15" s="20" customFormat="1" ht="24.95" customHeight="1" spans="1:4">
      <c r="A15" s="46" t="s">
        <v>1943</v>
      </c>
      <c r="B15" s="29" t="s">
        <v>1953</v>
      </c>
      <c r="C15" s="37">
        <v>0.7</v>
      </c>
      <c r="D15" s="37"/>
    </row>
    <row r="16" s="20" customFormat="1" ht="24.95" customHeight="1" spans="1:4">
      <c r="A16" s="46" t="s">
        <v>1945</v>
      </c>
      <c r="B16" s="29" t="s">
        <v>1954</v>
      </c>
      <c r="C16" s="37">
        <v>1.02</v>
      </c>
      <c r="D16" s="37"/>
    </row>
    <row r="17" s="20" customFormat="1" ht="24.95" customHeight="1" spans="1:4">
      <c r="A17" s="45" t="s">
        <v>1955</v>
      </c>
      <c r="B17" s="29" t="s">
        <v>1956</v>
      </c>
      <c r="C17" s="37">
        <f>C18+C21</f>
        <v>3.07</v>
      </c>
      <c r="D17" s="37"/>
    </row>
    <row r="18" s="20" customFormat="1" ht="24.95" customHeight="1" spans="1:4">
      <c r="A18" s="46" t="s">
        <v>1943</v>
      </c>
      <c r="B18" s="29" t="s">
        <v>1957</v>
      </c>
      <c r="C18" s="37">
        <f>C19+C20</f>
        <v>2.75</v>
      </c>
      <c r="D18" s="37"/>
    </row>
    <row r="19" s="20" customFormat="1" ht="24.95" customHeight="1" spans="1:4">
      <c r="A19" s="46" t="s">
        <v>1958</v>
      </c>
      <c r="B19" s="29"/>
      <c r="C19" s="37">
        <v>2.75</v>
      </c>
      <c r="D19" s="37"/>
    </row>
    <row r="20" s="20" customFormat="1" ht="24.95" customHeight="1" spans="1:4">
      <c r="A20" s="46" t="s">
        <v>1959</v>
      </c>
      <c r="B20" s="29" t="s">
        <v>1960</v>
      </c>
      <c r="C20" s="37">
        <v>0</v>
      </c>
      <c r="D20" s="37"/>
    </row>
    <row r="21" s="20" customFormat="1" ht="24.95" customHeight="1" spans="1:4">
      <c r="A21" s="46" t="s">
        <v>1945</v>
      </c>
      <c r="B21" s="29" t="s">
        <v>1961</v>
      </c>
      <c r="C21" s="37">
        <f>C23+C22</f>
        <v>0.32</v>
      </c>
      <c r="D21" s="37"/>
    </row>
    <row r="22" s="20" customFormat="1" ht="24.95" customHeight="1" spans="1:4">
      <c r="A22" s="46" t="s">
        <v>1958</v>
      </c>
      <c r="B22" s="29"/>
      <c r="C22" s="37">
        <v>0.09</v>
      </c>
      <c r="D22" s="37"/>
    </row>
    <row r="23" s="20" customFormat="1" ht="24.95" customHeight="1" spans="1:4">
      <c r="A23" s="46" t="s">
        <v>1962</v>
      </c>
      <c r="B23" s="29" t="s">
        <v>1963</v>
      </c>
      <c r="C23" s="37">
        <v>0.23</v>
      </c>
      <c r="D23" s="37"/>
    </row>
    <row r="24" s="20" customFormat="1" ht="24.95" customHeight="1" spans="1:4">
      <c r="A24" s="45" t="s">
        <v>1964</v>
      </c>
      <c r="B24" s="29" t="s">
        <v>1965</v>
      </c>
      <c r="C24" s="37">
        <f>C25+C26</f>
        <v>2.1</v>
      </c>
      <c r="D24" s="37"/>
    </row>
    <row r="25" s="20" customFormat="1" ht="24.95" customHeight="1" spans="1:4">
      <c r="A25" s="46" t="s">
        <v>1943</v>
      </c>
      <c r="B25" s="29" t="s">
        <v>1966</v>
      </c>
      <c r="C25" s="37">
        <v>0.69</v>
      </c>
      <c r="D25" s="37"/>
    </row>
    <row r="26" s="20" customFormat="1" ht="24.95" customHeight="1" spans="1:4">
      <c r="A26" s="46" t="s">
        <v>1945</v>
      </c>
      <c r="B26" s="29" t="s">
        <v>1967</v>
      </c>
      <c r="C26" s="37">
        <v>1.41</v>
      </c>
      <c r="D26" s="37"/>
    </row>
    <row r="27" s="21" customFormat="1" ht="69.95" customHeight="1" spans="1:4">
      <c r="A27" s="47" t="s">
        <v>1968</v>
      </c>
      <c r="B27" s="47"/>
      <c r="C27" s="47"/>
      <c r="D27" s="47"/>
    </row>
    <row r="28" ht="24.95" customHeight="1" spans="1:4">
      <c r="A28" s="48"/>
      <c r="B28" s="48"/>
      <c r="C28" s="48"/>
      <c r="D28" s="48"/>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00B0F0"/>
  </sheetPr>
  <dimension ref="A1:E44"/>
  <sheetViews>
    <sheetView showGridLines="0" showZeros="0" zoomScale="90" zoomScaleNormal="90" topLeftCell="B1" workbookViewId="0">
      <pane ySplit="3" topLeftCell="A4" activePane="bottomLeft" state="frozen"/>
      <selection/>
      <selection pane="bottomLeft" activeCell="D18" sqref="D18"/>
    </sheetView>
  </sheetViews>
  <sheetFormatPr defaultColWidth="9" defaultRowHeight="14.25" outlineLevelCol="4"/>
  <cols>
    <col min="1" max="1" width="14.5" style="149" customWidth="1"/>
    <col min="2" max="2" width="50.75" style="149" customWidth="1"/>
    <col min="3" max="5" width="20.625" style="149" customWidth="1"/>
    <col min="6" max="16384" width="9" style="242"/>
  </cols>
  <sheetData>
    <row r="1" ht="45" customHeight="1" spans="1:5">
      <c r="A1" s="295"/>
      <c r="B1" s="295" t="s">
        <v>129</v>
      </c>
      <c r="C1" s="295"/>
      <c r="D1" s="295"/>
      <c r="E1" s="295"/>
    </row>
    <row r="2" ht="18.95" customHeight="1" spans="2:5">
      <c r="B2" s="422"/>
      <c r="C2" s="298"/>
      <c r="D2" s="298"/>
      <c r="E2" s="423" t="s">
        <v>2</v>
      </c>
    </row>
    <row r="3" s="419" customFormat="1" ht="45" customHeight="1" spans="1:5">
      <c r="A3" s="424" t="s">
        <v>3</v>
      </c>
      <c r="B3" s="301" t="s">
        <v>4</v>
      </c>
      <c r="C3" s="247" t="s">
        <v>130</v>
      </c>
      <c r="D3" s="247" t="s">
        <v>6</v>
      </c>
      <c r="E3" s="247" t="s">
        <v>131</v>
      </c>
    </row>
    <row r="4" ht="32.1" customHeight="1" spans="1:5">
      <c r="A4" s="425" t="s">
        <v>8</v>
      </c>
      <c r="B4" s="426" t="s">
        <v>9</v>
      </c>
      <c r="C4" s="328">
        <v>57500</v>
      </c>
      <c r="D4" s="328">
        <v>45100</v>
      </c>
      <c r="E4" s="396">
        <v>-0.216</v>
      </c>
    </row>
    <row r="5" ht="32.1" customHeight="1" spans="1:5">
      <c r="A5" s="308" t="s">
        <v>10</v>
      </c>
      <c r="B5" s="427" t="s">
        <v>11</v>
      </c>
      <c r="C5" s="327">
        <v>21100</v>
      </c>
      <c r="D5" s="327">
        <v>14248</v>
      </c>
      <c r="E5" s="396">
        <v>-0.325</v>
      </c>
    </row>
    <row r="6" ht="32.1" customHeight="1" spans="1:5">
      <c r="A6" s="308" t="s">
        <v>12</v>
      </c>
      <c r="B6" s="427" t="s">
        <v>13</v>
      </c>
      <c r="C6" s="327">
        <v>2925</v>
      </c>
      <c r="D6" s="327">
        <v>3520</v>
      </c>
      <c r="E6" s="396">
        <v>0.203</v>
      </c>
    </row>
    <row r="7" ht="32.1" customHeight="1" spans="1:5">
      <c r="A7" s="308" t="s">
        <v>14</v>
      </c>
      <c r="B7" s="427" t="s">
        <v>15</v>
      </c>
      <c r="C7" s="327">
        <v>550</v>
      </c>
      <c r="D7" s="327">
        <v>592</v>
      </c>
      <c r="E7" s="396">
        <v>0.076</v>
      </c>
    </row>
    <row r="8" customFormat="1" ht="32.1" customHeight="1" spans="1:5">
      <c r="A8" s="428" t="s">
        <v>16</v>
      </c>
      <c r="B8" s="429" t="s">
        <v>17</v>
      </c>
      <c r="C8" s="327">
        <v>2850</v>
      </c>
      <c r="D8" s="327">
        <v>2300</v>
      </c>
      <c r="E8" s="396">
        <v>-0.193</v>
      </c>
    </row>
    <row r="9" ht="32.1" customHeight="1" spans="1:5">
      <c r="A9" s="308" t="s">
        <v>18</v>
      </c>
      <c r="B9" s="427" t="s">
        <v>19</v>
      </c>
      <c r="C9" s="327">
        <v>1960</v>
      </c>
      <c r="D9" s="327">
        <v>2000</v>
      </c>
      <c r="E9" s="396">
        <v>0.02</v>
      </c>
    </row>
    <row r="10" customFormat="1" ht="32.1" customHeight="1" spans="1:5">
      <c r="A10" s="428" t="s">
        <v>20</v>
      </c>
      <c r="B10" s="429" t="s">
        <v>21</v>
      </c>
      <c r="C10" s="327">
        <v>1050</v>
      </c>
      <c r="D10" s="327">
        <v>1050</v>
      </c>
      <c r="E10" s="396">
        <v>0</v>
      </c>
    </row>
    <row r="11" customFormat="1" ht="32.1" customHeight="1" spans="1:5">
      <c r="A11" s="428" t="s">
        <v>22</v>
      </c>
      <c r="B11" s="429" t="s">
        <v>23</v>
      </c>
      <c r="C11" s="327">
        <v>1250</v>
      </c>
      <c r="D11" s="327">
        <v>900</v>
      </c>
      <c r="E11" s="396">
        <v>-0.28</v>
      </c>
    </row>
    <row r="12" customFormat="1" ht="32.1" customHeight="1" spans="1:5">
      <c r="A12" s="428" t="s">
        <v>24</v>
      </c>
      <c r="B12" s="429" t="s">
        <v>25</v>
      </c>
      <c r="C12" s="327">
        <v>760</v>
      </c>
      <c r="D12" s="327">
        <v>790</v>
      </c>
      <c r="E12" s="396">
        <v>0.039</v>
      </c>
    </row>
    <row r="13" customFormat="1" ht="32.1" customHeight="1" spans="1:5">
      <c r="A13" s="428" t="s">
        <v>26</v>
      </c>
      <c r="B13" s="429" t="s">
        <v>27</v>
      </c>
      <c r="C13" s="327">
        <v>2300</v>
      </c>
      <c r="D13" s="327">
        <v>2000</v>
      </c>
      <c r="E13" s="396">
        <v>-0.13</v>
      </c>
    </row>
    <row r="14" customFormat="1" ht="32.1" customHeight="1" spans="1:5">
      <c r="A14" s="428" t="s">
        <v>28</v>
      </c>
      <c r="B14" s="429" t="s">
        <v>29</v>
      </c>
      <c r="C14" s="327">
        <v>1600</v>
      </c>
      <c r="D14" s="327">
        <v>1900</v>
      </c>
      <c r="E14" s="396">
        <v>0.188</v>
      </c>
    </row>
    <row r="15" ht="32.1" customHeight="1" spans="1:5">
      <c r="A15" s="308" t="s">
        <v>30</v>
      </c>
      <c r="B15" s="427" t="s">
        <v>31</v>
      </c>
      <c r="C15" s="327">
        <v>6700</v>
      </c>
      <c r="D15" s="327">
        <v>2100</v>
      </c>
      <c r="E15" s="396">
        <v>-0.687</v>
      </c>
    </row>
    <row r="16" customFormat="1" ht="32.1" customHeight="1" spans="1:5">
      <c r="A16" s="428" t="s">
        <v>32</v>
      </c>
      <c r="B16" s="429" t="s">
        <v>33</v>
      </c>
      <c r="C16" s="327">
        <v>3855</v>
      </c>
      <c r="D16" s="327">
        <v>3300</v>
      </c>
      <c r="E16" s="396">
        <v>-0.144</v>
      </c>
    </row>
    <row r="17" customFormat="1" ht="32.1" customHeight="1" spans="1:5">
      <c r="A17" s="428" t="s">
        <v>34</v>
      </c>
      <c r="B17" s="429" t="s">
        <v>35</v>
      </c>
      <c r="C17" s="327">
        <v>10000</v>
      </c>
      <c r="D17" s="327">
        <v>9800</v>
      </c>
      <c r="E17" s="396">
        <v>-0.02</v>
      </c>
    </row>
    <row r="18" customFormat="1" ht="32.1" customHeight="1" spans="1:5">
      <c r="A18" s="428" t="s">
        <v>36</v>
      </c>
      <c r="B18" s="429" t="s">
        <v>37</v>
      </c>
      <c r="C18" s="327">
        <v>600</v>
      </c>
      <c r="D18" s="327">
        <v>600</v>
      </c>
      <c r="E18" s="396">
        <v>0</v>
      </c>
    </row>
    <row r="19" customFormat="1" ht="32.1" customHeight="1" spans="1:5">
      <c r="A19" s="471" t="s">
        <v>132</v>
      </c>
      <c r="B19" s="429" t="s">
        <v>39</v>
      </c>
      <c r="C19" s="327"/>
      <c r="D19" s="327">
        <v>0</v>
      </c>
      <c r="E19" s="396" t="s">
        <v>73</v>
      </c>
    </row>
    <row r="20" ht="32.1" customHeight="1" spans="1:5">
      <c r="A20" s="306" t="s">
        <v>40</v>
      </c>
      <c r="B20" s="426" t="s">
        <v>41</v>
      </c>
      <c r="C20" s="328">
        <v>31800</v>
      </c>
      <c r="D20" s="328">
        <v>46900</v>
      </c>
      <c r="E20" s="396">
        <v>0.475</v>
      </c>
    </row>
    <row r="21" ht="32.1" customHeight="1" spans="1:5">
      <c r="A21" s="430" t="s">
        <v>42</v>
      </c>
      <c r="B21" s="427" t="s">
        <v>43</v>
      </c>
      <c r="C21" s="327">
        <v>2100</v>
      </c>
      <c r="D21" s="327">
        <v>1500</v>
      </c>
      <c r="E21" s="396">
        <v>-0.286</v>
      </c>
    </row>
    <row r="22" ht="32.1" customHeight="1" spans="1:5">
      <c r="A22" s="308" t="s">
        <v>44</v>
      </c>
      <c r="B22" s="431" t="s">
        <v>45</v>
      </c>
      <c r="C22" s="327">
        <v>2050</v>
      </c>
      <c r="D22" s="327">
        <v>22400</v>
      </c>
      <c r="E22" s="396">
        <v>9.927</v>
      </c>
    </row>
    <row r="23" ht="32.1" customHeight="1" spans="1:5">
      <c r="A23" s="308" t="s">
        <v>46</v>
      </c>
      <c r="B23" s="427" t="s">
        <v>47</v>
      </c>
      <c r="C23" s="327">
        <v>4600</v>
      </c>
      <c r="D23" s="327">
        <v>2600</v>
      </c>
      <c r="E23" s="396">
        <v>-0.435</v>
      </c>
    </row>
    <row r="24" ht="32.1" customHeight="1" spans="1:5">
      <c r="A24" s="308" t="s">
        <v>48</v>
      </c>
      <c r="B24" s="427" t="s">
        <v>49</v>
      </c>
      <c r="C24" s="327">
        <v>0</v>
      </c>
      <c r="D24" s="327">
        <v>0</v>
      </c>
      <c r="E24" s="396" t="s">
        <v>73</v>
      </c>
    </row>
    <row r="25" ht="32.1" customHeight="1" spans="1:5">
      <c r="A25" s="308" t="s">
        <v>50</v>
      </c>
      <c r="B25" s="427" t="s">
        <v>51</v>
      </c>
      <c r="C25" s="327">
        <v>22100</v>
      </c>
      <c r="D25" s="327">
        <v>20000</v>
      </c>
      <c r="E25" s="396">
        <v>-0.095</v>
      </c>
    </row>
    <row r="26" customFormat="1" ht="32.1" customHeight="1" spans="1:5">
      <c r="A26" s="428" t="s">
        <v>52</v>
      </c>
      <c r="B26" s="429" t="s">
        <v>53</v>
      </c>
      <c r="C26" s="327"/>
      <c r="D26" s="327">
        <v>0</v>
      </c>
      <c r="E26" s="396" t="s">
        <v>73</v>
      </c>
    </row>
    <row r="27" ht="32.1" customHeight="1" spans="1:5">
      <c r="A27" s="308" t="s">
        <v>54</v>
      </c>
      <c r="B27" s="427" t="s">
        <v>55</v>
      </c>
      <c r="C27" s="327">
        <v>950</v>
      </c>
      <c r="D27" s="327">
        <v>400</v>
      </c>
      <c r="E27" s="396">
        <v>-0.579</v>
      </c>
    </row>
    <row r="28" ht="32.1" customHeight="1" spans="1:5">
      <c r="A28" s="308" t="s">
        <v>56</v>
      </c>
      <c r="B28" s="427" t="s">
        <v>57</v>
      </c>
      <c r="C28" s="327"/>
      <c r="D28" s="327"/>
      <c r="E28" s="396" t="s">
        <v>73</v>
      </c>
    </row>
    <row r="29" ht="32.1" customHeight="1" spans="1:5">
      <c r="A29" s="308"/>
      <c r="B29" s="427"/>
      <c r="C29" s="327"/>
      <c r="D29" s="327"/>
      <c r="E29" s="396" t="s">
        <v>73</v>
      </c>
    </row>
    <row r="30" s="297" customFormat="1" ht="32.1" customHeight="1" spans="1:5">
      <c r="A30" s="432"/>
      <c r="B30" s="433" t="s">
        <v>133</v>
      </c>
      <c r="C30" s="328">
        <v>89300</v>
      </c>
      <c r="D30" s="328">
        <v>92000</v>
      </c>
      <c r="E30" s="396">
        <v>0.03</v>
      </c>
    </row>
    <row r="31" ht="32.1" customHeight="1" spans="1:5">
      <c r="A31" s="306">
        <v>105</v>
      </c>
      <c r="B31" s="434" t="s">
        <v>59</v>
      </c>
      <c r="C31" s="328">
        <v>40560</v>
      </c>
      <c r="D31" s="328">
        <v>27542</v>
      </c>
      <c r="E31" s="396">
        <v>-0.321</v>
      </c>
    </row>
    <row r="32" ht="32.1" customHeight="1" spans="1:5">
      <c r="A32" s="280">
        <v>110</v>
      </c>
      <c r="B32" s="435" t="s">
        <v>60</v>
      </c>
      <c r="C32" s="328">
        <v>358200</v>
      </c>
      <c r="D32" s="328">
        <v>303618</v>
      </c>
      <c r="E32" s="396">
        <v>-0.152</v>
      </c>
    </row>
    <row r="33" ht="32.1" customHeight="1" spans="1:5">
      <c r="A33" s="334">
        <v>11001</v>
      </c>
      <c r="B33" s="282" t="s">
        <v>61</v>
      </c>
      <c r="C33" s="327">
        <v>6646</v>
      </c>
      <c r="D33" s="327">
        <v>6646</v>
      </c>
      <c r="E33" s="396">
        <v>0</v>
      </c>
    </row>
    <row r="34" ht="32.1" customHeight="1" spans="1:5">
      <c r="A34" s="334"/>
      <c r="B34" s="282" t="s">
        <v>62</v>
      </c>
      <c r="C34" s="327">
        <v>305883</v>
      </c>
      <c r="D34" s="327">
        <v>249354</v>
      </c>
      <c r="E34" s="396">
        <v>-0.185</v>
      </c>
    </row>
    <row r="35" ht="32.1" customHeight="1" spans="1:5">
      <c r="A35" s="334">
        <v>11006</v>
      </c>
      <c r="B35" s="282" t="s">
        <v>134</v>
      </c>
      <c r="C35" s="327"/>
      <c r="D35" s="327"/>
      <c r="E35" s="396" t="s">
        <v>73</v>
      </c>
    </row>
    <row r="36" ht="32.1" customHeight="1" spans="1:5">
      <c r="A36" s="334">
        <v>11008</v>
      </c>
      <c r="B36" s="282" t="s">
        <v>63</v>
      </c>
      <c r="C36" s="327">
        <v>422</v>
      </c>
      <c r="D36" s="327">
        <v>9488</v>
      </c>
      <c r="E36" s="396">
        <v>21.483</v>
      </c>
    </row>
    <row r="37" ht="32.1" customHeight="1" spans="1:5">
      <c r="A37" s="334">
        <v>11009</v>
      </c>
      <c r="B37" s="282" t="s">
        <v>64</v>
      </c>
      <c r="C37" s="327">
        <v>45000</v>
      </c>
      <c r="D37" s="327">
        <v>37500</v>
      </c>
      <c r="E37" s="396">
        <v>-0.167</v>
      </c>
    </row>
    <row r="38" s="420" customFormat="1" ht="32.1" customHeight="1" spans="1:5">
      <c r="A38" s="436">
        <v>11013</v>
      </c>
      <c r="B38" s="437" t="s">
        <v>65</v>
      </c>
      <c r="C38" s="327"/>
      <c r="D38" s="327"/>
      <c r="E38" s="396" t="s">
        <v>73</v>
      </c>
    </row>
    <row r="39" s="421" customFormat="1" ht="32.1" customHeight="1" spans="1:5">
      <c r="A39" s="334">
        <v>11015</v>
      </c>
      <c r="B39" s="286" t="s">
        <v>66</v>
      </c>
      <c r="C39" s="327">
        <v>249</v>
      </c>
      <c r="D39" s="327">
        <v>630</v>
      </c>
      <c r="E39" s="396">
        <v>1.53</v>
      </c>
    </row>
    <row r="40" ht="32.1" customHeight="1" spans="1:5">
      <c r="A40" s="438"/>
      <c r="B40" s="439" t="s">
        <v>67</v>
      </c>
      <c r="C40" s="328">
        <v>488060</v>
      </c>
      <c r="D40" s="328">
        <v>423160</v>
      </c>
      <c r="E40" s="396">
        <v>-0.133</v>
      </c>
    </row>
    <row r="41" spans="4:4">
      <c r="D41" s="440"/>
    </row>
    <row r="42" spans="4:4">
      <c r="D42" s="440"/>
    </row>
    <row r="43" spans="4:4">
      <c r="D43" s="440"/>
    </row>
    <row r="44" spans="4:4">
      <c r="D44" s="440"/>
    </row>
  </sheetData>
  <autoFilter ref="A3:E40">
    <extLst/>
  </autoFilter>
  <mergeCells count="1">
    <mergeCell ref="B1:E1"/>
  </mergeCells>
  <conditionalFormatting sqref="E2">
    <cfRule type="cellIs" dxfId="0" priority="133" stopIfTrue="1" operator="lessThanOrEqual">
      <formula>-1</formula>
    </cfRule>
  </conditionalFormatting>
  <conditionalFormatting sqref="A31:B31">
    <cfRule type="expression" dxfId="1" priority="139" stopIfTrue="1">
      <formula>"len($A:$A)=3"</formula>
    </cfRule>
  </conditionalFormatting>
  <conditionalFormatting sqref="C31">
    <cfRule type="expression" dxfId="1" priority="13" stopIfTrue="1">
      <formula>"len($A:$A)=3"</formula>
    </cfRule>
  </conditionalFormatting>
  <conditionalFormatting sqref="D31">
    <cfRule type="expression" dxfId="1" priority="3" stopIfTrue="1">
      <formula>"len($A:$A)=3"</formula>
    </cfRule>
  </conditionalFormatting>
  <conditionalFormatting sqref="C36:D36">
    <cfRule type="expression" dxfId="1" priority="20" stopIfTrue="1">
      <formula>"len($A:$A)=3"</formula>
    </cfRule>
  </conditionalFormatting>
  <conditionalFormatting sqref="C39">
    <cfRule type="expression" dxfId="1" priority="16" stopIfTrue="1">
      <formula>"len($A:$A)=3"</formula>
    </cfRule>
  </conditionalFormatting>
  <conditionalFormatting sqref="D39">
    <cfRule type="expression" dxfId="1" priority="6" stopIfTrue="1">
      <formula>"len($A:$A)=3"</formula>
    </cfRule>
  </conditionalFormatting>
  <conditionalFormatting sqref="C40:D40">
    <cfRule type="expression" dxfId="1" priority="39" stopIfTrue="1">
      <formula>"len($A:$A)=3"</formula>
    </cfRule>
    <cfRule type="expression" dxfId="1" priority="36" stopIfTrue="1">
      <formula>"len($A:$A)=3"</formula>
    </cfRule>
  </conditionalFormatting>
  <conditionalFormatting sqref="B4:B6">
    <cfRule type="expression" dxfId="1" priority="132" stopIfTrue="1">
      <formula>"len($A:$A)=3"</formula>
    </cfRule>
  </conditionalFormatting>
  <conditionalFormatting sqref="B7:B8">
    <cfRule type="expression" dxfId="1" priority="131" stopIfTrue="1">
      <formula>"len($A:$A)=3"</formula>
    </cfRule>
  </conditionalFormatting>
  <conditionalFormatting sqref="B38:B39">
    <cfRule type="expression" dxfId="1" priority="107" stopIfTrue="1">
      <formula>"len($A:$A)=3"</formula>
    </cfRule>
    <cfRule type="expression" dxfId="1" priority="108" stopIfTrue="1">
      <formula>"len($A:$A)=3"</formula>
    </cfRule>
  </conditionalFormatting>
  <conditionalFormatting sqref="C7:C8">
    <cfRule type="expression" dxfId="1" priority="15" stopIfTrue="1">
      <formula>"len($A:$A)=3"</formula>
    </cfRule>
  </conditionalFormatting>
  <conditionalFormatting sqref="C33:C35">
    <cfRule type="expression" dxfId="1" priority="11" stopIfTrue="1">
      <formula>"len($A:$A)=3"</formula>
    </cfRule>
  </conditionalFormatting>
  <conditionalFormatting sqref="C36:C37">
    <cfRule type="expression" dxfId="1" priority="10" stopIfTrue="1">
      <formula>"len($A:$A)=3"</formula>
    </cfRule>
  </conditionalFormatting>
  <conditionalFormatting sqref="C38:C39">
    <cfRule type="expression" dxfId="1" priority="19" stopIfTrue="1">
      <formula>"len($A:$A)=3"</formula>
    </cfRule>
  </conditionalFormatting>
  <conditionalFormatting sqref="D5:D6">
    <cfRule type="expression" dxfId="1" priority="7" stopIfTrue="1">
      <formula>"len($A:$A)=3"</formula>
    </cfRule>
  </conditionalFormatting>
  <conditionalFormatting sqref="D7:D8">
    <cfRule type="expression" dxfId="1" priority="5" stopIfTrue="1">
      <formula>"len($A:$A)=3"</formula>
    </cfRule>
  </conditionalFormatting>
  <conditionalFormatting sqref="D33:D35">
    <cfRule type="expression" dxfId="1" priority="2" stopIfTrue="1">
      <formula>"len($A:$A)=3"</formula>
    </cfRule>
  </conditionalFormatting>
  <conditionalFormatting sqref="D36:D37">
    <cfRule type="expression" dxfId="1" priority="1" stopIfTrue="1">
      <formula>"len($A:$A)=3"</formula>
    </cfRule>
  </conditionalFormatting>
  <conditionalFormatting sqref="D38:D39">
    <cfRule type="expression" dxfId="1" priority="9" stopIfTrue="1">
      <formula>"len($A:$A)=3"</formula>
    </cfRule>
  </conditionalFormatting>
  <conditionalFormatting sqref="A4:B28">
    <cfRule type="expression" dxfId="1" priority="129" stopIfTrue="1">
      <formula>"len($A:$A)=3"</formula>
    </cfRule>
  </conditionalFormatting>
  <conditionalFormatting sqref="C4:C6 D4">
    <cfRule type="expression" dxfId="1" priority="17" stopIfTrue="1">
      <formula>"len($A:$A)=3"</formula>
    </cfRule>
  </conditionalFormatting>
  <conditionalFormatting sqref="C4:C29 D4 D20">
    <cfRule type="expression" dxfId="1" priority="14" stopIfTrue="1">
      <formula>"len($A:$A)=3"</formula>
    </cfRule>
  </conditionalFormatting>
  <conditionalFormatting sqref="D5:D19 D21:D29">
    <cfRule type="expression" dxfId="1" priority="4" stopIfTrue="1">
      <formula>"len($A:$A)=3"</formula>
    </cfRule>
  </conditionalFormatting>
  <conditionalFormatting sqref="A29:B29 B40 B41:C58 D41:D44">
    <cfRule type="expression" dxfId="1" priority="140" stopIfTrue="1">
      <formula>"len($A:$A)=3"</formula>
    </cfRule>
  </conditionalFormatting>
  <conditionalFormatting sqref="B29 B31">
    <cfRule type="expression" dxfId="1" priority="152" stopIfTrue="1">
      <formula>"len($A:$A)=3"</formula>
    </cfRule>
  </conditionalFormatting>
  <conditionalFormatting sqref="C31:C32 C33:D35 D32">
    <cfRule type="expression" dxfId="1" priority="18" stopIfTrue="1">
      <formula>"len($A:$A)=3"</formula>
    </cfRule>
  </conditionalFormatting>
  <conditionalFormatting sqref="D31 D33:D35">
    <cfRule type="expression" dxfId="1" priority="8" stopIfTrue="1">
      <formula>"len($A:$A)=3"</formula>
    </cfRule>
  </conditionalFormatting>
  <conditionalFormatting sqref="A32:B32 A35:B35">
    <cfRule type="expression" dxfId="1" priority="112" stopIfTrue="1">
      <formula>"len($A:$A)=3"</formula>
    </cfRule>
  </conditionalFormatting>
  <conditionalFormatting sqref="B32:B34 B39">
    <cfRule type="expression" dxfId="1" priority="113" stopIfTrue="1">
      <formula>"len($A:$A)=3"</formula>
    </cfRule>
  </conditionalFormatting>
  <conditionalFormatting sqref="C32:D35">
    <cfRule type="expression" dxfId="1" priority="12" stopIfTrue="1">
      <formula>"len($A:$A)=3"</formula>
    </cfRule>
  </conditionalFormatting>
  <conditionalFormatting sqref="A33:B34">
    <cfRule type="expression" dxfId="1" priority="111" stopIfTrue="1">
      <formula>"len($A:$A)=3"</formula>
    </cfRule>
  </conditionalFormatting>
  <conditionalFormatting sqref="A36:B44">
    <cfRule type="expression" dxfId="1" priority="109" stopIfTrue="1">
      <formula>"len($A:$A)=3"</formula>
    </cfRule>
  </conditionalFormatting>
  <conditionalFormatting sqref="A38:B39">
    <cfRule type="expression" dxfId="1" priority="10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0"/>
  <sheetViews>
    <sheetView workbookViewId="0">
      <selection activeCell="B14" sqref="B14"/>
    </sheetView>
  </sheetViews>
  <sheetFormatPr defaultColWidth="8.875" defaultRowHeight="13.5" outlineLevelCol="5"/>
  <cols>
    <col min="1" max="1" width="8.875" style="22"/>
    <col min="2" max="2" width="49.375" style="22" customWidth="1"/>
    <col min="3" max="6" width="20.625" style="22" customWidth="1"/>
    <col min="7" max="16384" width="8.875" style="22"/>
  </cols>
  <sheetData>
    <row r="1" spans="1:1">
      <c r="A1" s="33"/>
    </row>
    <row r="2" ht="45" customHeight="1" spans="1:6">
      <c r="A2" s="23" t="s">
        <v>1969</v>
      </c>
      <c r="B2" s="23"/>
      <c r="C2" s="23"/>
      <c r="D2" s="23"/>
      <c r="E2" s="23"/>
      <c r="F2" s="23"/>
    </row>
    <row r="3" s="20" customFormat="1" ht="18" customHeight="1" spans="2:6">
      <c r="B3" s="34" t="s">
        <v>1892</v>
      </c>
      <c r="C3" s="35"/>
      <c r="D3" s="35"/>
      <c r="E3" s="35"/>
      <c r="F3" s="35"/>
    </row>
    <row r="4" s="20" customFormat="1" ht="30" customHeight="1" spans="1:6">
      <c r="A4" s="26" t="s">
        <v>4</v>
      </c>
      <c r="B4" s="26"/>
      <c r="C4" s="27" t="s">
        <v>1898</v>
      </c>
      <c r="D4" s="27" t="s">
        <v>1939</v>
      </c>
      <c r="E4" s="27" t="s">
        <v>1940</v>
      </c>
      <c r="F4" s="27" t="s">
        <v>1970</v>
      </c>
    </row>
    <row r="5" s="20" customFormat="1" ht="30" customHeight="1" spans="1:6">
      <c r="A5" s="36" t="s">
        <v>1971</v>
      </c>
      <c r="B5" s="36"/>
      <c r="C5" s="29" t="s">
        <v>1899</v>
      </c>
      <c r="D5" s="37">
        <f>D6+D7</f>
        <v>65.69</v>
      </c>
      <c r="E5" s="38"/>
      <c r="F5" s="38"/>
    </row>
    <row r="6" s="20" customFormat="1" ht="30" customHeight="1" spans="1:6">
      <c r="A6" s="39" t="s">
        <v>1972</v>
      </c>
      <c r="B6" s="39"/>
      <c r="C6" s="29" t="s">
        <v>1900</v>
      </c>
      <c r="D6" s="37">
        <v>21.63</v>
      </c>
      <c r="E6" s="38"/>
      <c r="F6" s="38"/>
    </row>
    <row r="7" s="20" customFormat="1" ht="30" customHeight="1" spans="1:6">
      <c r="A7" s="39" t="s">
        <v>1973</v>
      </c>
      <c r="B7" s="39"/>
      <c r="C7" s="29" t="s">
        <v>1901</v>
      </c>
      <c r="D7" s="37">
        <v>44.06</v>
      </c>
      <c r="E7" s="38"/>
      <c r="F7" s="38"/>
    </row>
    <row r="8" s="20" customFormat="1" ht="30" customHeight="1" spans="1:6">
      <c r="A8" s="40" t="s">
        <v>1974</v>
      </c>
      <c r="B8" s="40"/>
      <c r="C8" s="29" t="s">
        <v>1902</v>
      </c>
      <c r="D8" s="37">
        <v>5</v>
      </c>
      <c r="E8" s="38"/>
      <c r="F8" s="38"/>
    </row>
    <row r="9" s="20" customFormat="1" ht="30" customHeight="1" spans="1:6">
      <c r="A9" s="39" t="s">
        <v>1972</v>
      </c>
      <c r="B9" s="39"/>
      <c r="C9" s="29" t="s">
        <v>1903</v>
      </c>
      <c r="D9" s="37">
        <v>0</v>
      </c>
      <c r="E9" s="38"/>
      <c r="F9" s="38"/>
    </row>
    <row r="10" s="20" customFormat="1" ht="30" customHeight="1" spans="1:6">
      <c r="A10" s="39" t="s">
        <v>1973</v>
      </c>
      <c r="B10" s="39"/>
      <c r="C10" s="29" t="s">
        <v>1904</v>
      </c>
      <c r="D10" s="37">
        <v>5</v>
      </c>
      <c r="E10" s="38"/>
      <c r="F10" s="38"/>
    </row>
    <row r="11" s="21" customFormat="1" ht="41.1" customHeight="1" spans="1:6">
      <c r="A11" s="32" t="s">
        <v>1975</v>
      </c>
      <c r="B11" s="32"/>
      <c r="C11" s="32"/>
      <c r="D11" s="32"/>
      <c r="E11" s="32"/>
      <c r="F11" s="32"/>
    </row>
    <row r="14" ht="19.5" spans="1:1">
      <c r="A14" s="41"/>
    </row>
    <row r="15" ht="18.95" customHeight="1" spans="1:1">
      <c r="A15" s="42"/>
    </row>
    <row r="16" ht="29.1" customHeight="1"/>
    <row r="17" ht="29.1" customHeight="1"/>
    <row r="18" ht="29.1" customHeight="1"/>
    <row r="19" ht="29.1" customHeight="1"/>
    <row r="20" ht="30" customHeight="1" spans="1:1">
      <c r="A20" s="42"/>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4"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8"/>
  <sheetViews>
    <sheetView tabSelected="1" workbookViewId="0">
      <selection activeCell="C5" sqref="C5:C7"/>
    </sheetView>
  </sheetViews>
  <sheetFormatPr defaultColWidth="8.875" defaultRowHeight="13.5" outlineLevelRow="7" outlineLevelCol="5"/>
  <cols>
    <col min="1" max="1" width="8.875" style="22"/>
    <col min="2" max="6" width="24.25" style="22" customWidth="1"/>
    <col min="7" max="16384" width="8.875" style="22"/>
  </cols>
  <sheetData>
    <row r="1" ht="24" customHeight="1"/>
    <row r="2" ht="27" spans="1:6">
      <c r="A2" s="23" t="s">
        <v>1976</v>
      </c>
      <c r="B2" s="24"/>
      <c r="C2" s="24"/>
      <c r="D2" s="24"/>
      <c r="E2" s="24"/>
      <c r="F2" s="24"/>
    </row>
    <row r="3" ht="23.1" customHeight="1" spans="1:6">
      <c r="A3" s="25" t="s">
        <v>1892</v>
      </c>
      <c r="B3" s="25"/>
      <c r="C3" s="25"/>
      <c r="D3" s="25"/>
      <c r="E3" s="25"/>
      <c r="F3" s="25"/>
    </row>
    <row r="4" s="20" customFormat="1" ht="30" customHeight="1" spans="1:6">
      <c r="A4" s="26" t="s">
        <v>1977</v>
      </c>
      <c r="B4" s="27" t="s">
        <v>1852</v>
      </c>
      <c r="C4" s="27" t="s">
        <v>1978</v>
      </c>
      <c r="D4" s="27" t="s">
        <v>1979</v>
      </c>
      <c r="E4" s="27" t="s">
        <v>1980</v>
      </c>
      <c r="F4" s="27" t="s">
        <v>1981</v>
      </c>
    </row>
    <row r="5" s="20" customFormat="1" ht="45" customHeight="1" spans="1:6">
      <c r="A5" s="28">
        <v>1</v>
      </c>
      <c r="B5" s="29"/>
      <c r="C5" s="30"/>
      <c r="D5" s="31"/>
      <c r="E5" s="31"/>
      <c r="F5" s="31"/>
    </row>
    <row r="6" s="20" customFormat="1" ht="45" customHeight="1" spans="1:6">
      <c r="A6" s="28">
        <v>2</v>
      </c>
      <c r="B6" s="29"/>
      <c r="C6" s="30"/>
      <c r="D6" s="31"/>
      <c r="E6" s="31"/>
      <c r="F6" s="31"/>
    </row>
    <row r="7" s="20" customFormat="1" ht="45" customHeight="1" spans="1:6">
      <c r="A7" s="28" t="s">
        <v>1982</v>
      </c>
      <c r="B7" s="29"/>
      <c r="C7" s="30"/>
      <c r="D7" s="31"/>
      <c r="E7" s="31"/>
      <c r="F7" s="31"/>
    </row>
    <row r="8" s="21" customFormat="1" ht="33" customHeight="1" spans="1:6">
      <c r="A8" s="32" t="s">
        <v>1983</v>
      </c>
      <c r="B8" s="32"/>
      <c r="C8" s="32"/>
      <c r="D8" s="32"/>
      <c r="E8" s="32"/>
      <c r="F8" s="32"/>
    </row>
  </sheetData>
  <mergeCells count="8">
    <mergeCell ref="A2:F2"/>
    <mergeCell ref="A3:F3"/>
    <mergeCell ref="A8:F8"/>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J33"/>
  <sheetViews>
    <sheetView workbookViewId="0">
      <selection activeCell="C4" sqref="C4"/>
    </sheetView>
  </sheetViews>
  <sheetFormatPr defaultColWidth="8" defaultRowHeight="12"/>
  <cols>
    <col min="1" max="1" width="19.875" style="12" customWidth="1"/>
    <col min="2" max="2" width="21" style="12" customWidth="1"/>
    <col min="3" max="5" width="20.625" style="12" customWidth="1"/>
    <col min="6" max="6" width="14.375" style="12" customWidth="1"/>
    <col min="7" max="7" width="20.625" style="12" customWidth="1"/>
    <col min="8" max="9" width="13.375" style="12" customWidth="1"/>
    <col min="10" max="10" width="15.5" style="12" customWidth="1"/>
    <col min="11" max="16384" width="8" style="12"/>
  </cols>
  <sheetData>
    <row r="2" ht="39" customHeight="1" spans="1:10">
      <c r="A2" s="13" t="s">
        <v>1984</v>
      </c>
      <c r="B2" s="13"/>
      <c r="C2" s="13"/>
      <c r="D2" s="13"/>
      <c r="E2" s="13"/>
      <c r="F2" s="13"/>
      <c r="G2" s="13"/>
      <c r="H2" s="13"/>
      <c r="I2" s="13"/>
      <c r="J2" s="13"/>
    </row>
    <row r="3" ht="23.1" customHeight="1" spans="1:1">
      <c r="A3" s="14"/>
    </row>
    <row r="4" s="10" customFormat="1" ht="44.25" customHeight="1" spans="1:10">
      <c r="A4" s="15" t="s">
        <v>1985</v>
      </c>
      <c r="B4" s="15" t="s">
        <v>1986</v>
      </c>
      <c r="C4" s="15" t="s">
        <v>1987</v>
      </c>
      <c r="D4" s="15" t="s">
        <v>1988</v>
      </c>
      <c r="E4" s="15" t="s">
        <v>1989</v>
      </c>
      <c r="F4" s="15" t="s">
        <v>1990</v>
      </c>
      <c r="G4" s="15" t="s">
        <v>1991</v>
      </c>
      <c r="H4" s="15" t="s">
        <v>1992</v>
      </c>
      <c r="I4" s="15" t="s">
        <v>1993</v>
      </c>
      <c r="J4" s="15" t="s">
        <v>1994</v>
      </c>
    </row>
    <row r="5" ht="18.75" spans="1:10">
      <c r="A5" s="16">
        <v>1</v>
      </c>
      <c r="B5" s="16">
        <v>2</v>
      </c>
      <c r="C5" s="16">
        <v>3</v>
      </c>
      <c r="D5" s="16">
        <v>4</v>
      </c>
      <c r="E5" s="16">
        <v>5</v>
      </c>
      <c r="F5" s="16">
        <v>6</v>
      </c>
      <c r="G5" s="16">
        <v>7</v>
      </c>
      <c r="H5" s="16">
        <v>8</v>
      </c>
      <c r="I5" s="16">
        <v>9</v>
      </c>
      <c r="J5" s="16">
        <v>10</v>
      </c>
    </row>
    <row r="6" ht="156" customHeight="1" spans="1:10">
      <c r="A6" s="17" t="s">
        <v>1995</v>
      </c>
      <c r="B6" s="17" t="s">
        <v>1996</v>
      </c>
      <c r="C6" s="18" t="s">
        <v>1997</v>
      </c>
      <c r="D6" s="16" t="s">
        <v>1998</v>
      </c>
      <c r="E6" s="16" t="s">
        <v>1999</v>
      </c>
      <c r="F6" s="19" t="s">
        <v>2000</v>
      </c>
      <c r="G6" s="16" t="s">
        <v>2001</v>
      </c>
      <c r="H6" s="16" t="s">
        <v>2002</v>
      </c>
      <c r="I6" s="16" t="s">
        <v>2003</v>
      </c>
      <c r="J6" s="16" t="s">
        <v>2004</v>
      </c>
    </row>
    <row r="7" ht="35.1" customHeight="1" spans="1:10">
      <c r="A7" s="17"/>
      <c r="B7" s="17"/>
      <c r="C7" s="18" t="s">
        <v>1997</v>
      </c>
      <c r="D7" s="16" t="s">
        <v>1998</v>
      </c>
      <c r="E7" s="16" t="s">
        <v>2005</v>
      </c>
      <c r="F7" s="19" t="s">
        <v>2006</v>
      </c>
      <c r="G7" s="16">
        <v>60</v>
      </c>
      <c r="H7" s="16" t="s">
        <v>2007</v>
      </c>
      <c r="I7" s="16" t="s">
        <v>2003</v>
      </c>
      <c r="J7" s="16" t="s">
        <v>2008</v>
      </c>
    </row>
    <row r="8" ht="35.1" customHeight="1" spans="1:10">
      <c r="A8" s="17"/>
      <c r="B8" s="17"/>
      <c r="C8" s="18" t="s">
        <v>1997</v>
      </c>
      <c r="D8" s="16" t="s">
        <v>1998</v>
      </c>
      <c r="E8" s="16" t="s">
        <v>2009</v>
      </c>
      <c r="F8" s="19" t="s">
        <v>2000</v>
      </c>
      <c r="G8" s="16">
        <v>11</v>
      </c>
      <c r="H8" s="16" t="s">
        <v>2010</v>
      </c>
      <c r="I8" s="16" t="s">
        <v>2003</v>
      </c>
      <c r="J8" s="16" t="s">
        <v>2011</v>
      </c>
    </row>
    <row r="9" s="11" customFormat="1" ht="35.1" customHeight="1" spans="1:10">
      <c r="A9" s="17"/>
      <c r="B9" s="17"/>
      <c r="C9" s="18" t="s">
        <v>1997</v>
      </c>
      <c r="D9" s="16" t="s">
        <v>1998</v>
      </c>
      <c r="E9" s="16" t="s">
        <v>2012</v>
      </c>
      <c r="F9" s="19" t="s">
        <v>2006</v>
      </c>
      <c r="G9" s="16">
        <v>98</v>
      </c>
      <c r="H9" s="16" t="s">
        <v>2007</v>
      </c>
      <c r="I9" s="16" t="s">
        <v>2003</v>
      </c>
      <c r="J9" s="16" t="s">
        <v>2013</v>
      </c>
    </row>
    <row r="10" ht="35.1" customHeight="1" spans="1:10">
      <c r="A10" s="17"/>
      <c r="B10" s="17"/>
      <c r="C10" s="18" t="s">
        <v>1997</v>
      </c>
      <c r="D10" s="16" t="s">
        <v>1998</v>
      </c>
      <c r="E10" s="16" t="s">
        <v>2014</v>
      </c>
      <c r="F10" s="19" t="s">
        <v>2006</v>
      </c>
      <c r="G10" s="16">
        <v>80</v>
      </c>
      <c r="H10" s="16" t="s">
        <v>2015</v>
      </c>
      <c r="I10" s="16" t="s">
        <v>2003</v>
      </c>
      <c r="J10" s="16" t="s">
        <v>2016</v>
      </c>
    </row>
    <row r="11" ht="35.1" customHeight="1" spans="1:10">
      <c r="A11" s="17"/>
      <c r="B11" s="17"/>
      <c r="C11" s="18" t="s">
        <v>1997</v>
      </c>
      <c r="D11" s="16" t="s">
        <v>1998</v>
      </c>
      <c r="E11" s="16" t="s">
        <v>2017</v>
      </c>
      <c r="F11" s="19" t="s">
        <v>2000</v>
      </c>
      <c r="G11" s="16">
        <v>35</v>
      </c>
      <c r="H11" s="16" t="s">
        <v>2018</v>
      </c>
      <c r="I11" s="16" t="s">
        <v>2003</v>
      </c>
      <c r="J11" s="16" t="s">
        <v>2019</v>
      </c>
    </row>
    <row r="12" ht="35.1" customHeight="1" spans="1:10">
      <c r="A12" s="17"/>
      <c r="B12" s="17"/>
      <c r="C12" s="18" t="s">
        <v>1997</v>
      </c>
      <c r="D12" s="16" t="s">
        <v>1998</v>
      </c>
      <c r="E12" s="16" t="s">
        <v>2020</v>
      </c>
      <c r="F12" s="19" t="s">
        <v>2006</v>
      </c>
      <c r="G12" s="16">
        <v>2</v>
      </c>
      <c r="H12" s="16" t="s">
        <v>2021</v>
      </c>
      <c r="I12" s="16" t="s">
        <v>2003</v>
      </c>
      <c r="J12" s="16" t="s">
        <v>2022</v>
      </c>
    </row>
    <row r="13" ht="56.25" spans="1:10">
      <c r="A13" s="17"/>
      <c r="B13" s="17"/>
      <c r="C13" s="18" t="s">
        <v>1997</v>
      </c>
      <c r="D13" s="16" t="s">
        <v>1998</v>
      </c>
      <c r="E13" s="16" t="s">
        <v>2023</v>
      </c>
      <c r="F13" s="19" t="s">
        <v>2000</v>
      </c>
      <c r="G13" s="16">
        <v>100</v>
      </c>
      <c r="H13" s="16" t="s">
        <v>2007</v>
      </c>
      <c r="I13" s="16" t="s">
        <v>2003</v>
      </c>
      <c r="J13" s="16" t="s">
        <v>2024</v>
      </c>
    </row>
    <row r="14" ht="37.5" spans="1:10">
      <c r="A14" s="17"/>
      <c r="B14" s="17"/>
      <c r="C14" s="18" t="s">
        <v>1997</v>
      </c>
      <c r="D14" s="16" t="s">
        <v>2025</v>
      </c>
      <c r="E14" s="16" t="s">
        <v>2026</v>
      </c>
      <c r="F14" s="19"/>
      <c r="G14" s="16" t="s">
        <v>2027</v>
      </c>
      <c r="H14" s="16"/>
      <c r="I14" s="16" t="s">
        <v>2028</v>
      </c>
      <c r="J14" s="16" t="s">
        <v>2029</v>
      </c>
    </row>
    <row r="15" ht="37.5" spans="1:10">
      <c r="A15" s="17"/>
      <c r="B15" s="17"/>
      <c r="C15" s="18" t="s">
        <v>1997</v>
      </c>
      <c r="D15" s="16" t="s">
        <v>2025</v>
      </c>
      <c r="E15" s="16" t="s">
        <v>2030</v>
      </c>
      <c r="F15" s="19" t="s">
        <v>2000</v>
      </c>
      <c r="G15" s="16">
        <v>0</v>
      </c>
      <c r="H15" s="16" t="s">
        <v>2007</v>
      </c>
      <c r="I15" s="16" t="s">
        <v>2003</v>
      </c>
      <c r="J15" s="16" t="s">
        <v>2031</v>
      </c>
    </row>
    <row r="16" ht="93.75" spans="1:10">
      <c r="A16" s="17"/>
      <c r="B16" s="17"/>
      <c r="C16" s="18" t="s">
        <v>1997</v>
      </c>
      <c r="D16" s="16" t="s">
        <v>2025</v>
      </c>
      <c r="E16" s="16" t="s">
        <v>2032</v>
      </c>
      <c r="F16" s="19"/>
      <c r="G16" s="16" t="s">
        <v>2033</v>
      </c>
      <c r="H16" s="16"/>
      <c r="I16" s="16" t="s">
        <v>2028</v>
      </c>
      <c r="J16" s="16" t="s">
        <v>2034</v>
      </c>
    </row>
    <row r="17" ht="37.5" spans="1:10">
      <c r="A17" s="17"/>
      <c r="B17" s="17"/>
      <c r="C17" s="18" t="s">
        <v>1997</v>
      </c>
      <c r="D17" s="16" t="s">
        <v>2025</v>
      </c>
      <c r="E17" s="16" t="s">
        <v>2035</v>
      </c>
      <c r="F17" s="19" t="s">
        <v>2000</v>
      </c>
      <c r="G17" s="16">
        <v>100</v>
      </c>
      <c r="H17" s="16" t="s">
        <v>2007</v>
      </c>
      <c r="I17" s="16" t="s">
        <v>2003</v>
      </c>
      <c r="J17" s="16" t="s">
        <v>2036</v>
      </c>
    </row>
    <row r="18" ht="93.75" spans="1:10">
      <c r="A18" s="17"/>
      <c r="B18" s="17"/>
      <c r="C18" s="18" t="s">
        <v>1997</v>
      </c>
      <c r="D18" s="16" t="s">
        <v>2025</v>
      </c>
      <c r="E18" s="16" t="s">
        <v>2037</v>
      </c>
      <c r="F18" s="19"/>
      <c r="G18" s="16" t="s">
        <v>2038</v>
      </c>
      <c r="H18" s="16"/>
      <c r="I18" s="16" t="s">
        <v>2028</v>
      </c>
      <c r="J18" s="16" t="s">
        <v>2039</v>
      </c>
    </row>
    <row r="19" ht="37.5" spans="1:10">
      <c r="A19" s="17"/>
      <c r="B19" s="17"/>
      <c r="C19" s="18" t="s">
        <v>1997</v>
      </c>
      <c r="D19" s="16" t="s">
        <v>2025</v>
      </c>
      <c r="E19" s="16" t="s">
        <v>2040</v>
      </c>
      <c r="F19" s="19"/>
      <c r="G19" s="16" t="s">
        <v>2041</v>
      </c>
      <c r="H19" s="16"/>
      <c r="I19" s="16" t="s">
        <v>2028</v>
      </c>
      <c r="J19" s="16" t="s">
        <v>2042</v>
      </c>
    </row>
    <row r="20" ht="56.25" spans="1:10">
      <c r="A20" s="17"/>
      <c r="B20" s="17"/>
      <c r="C20" s="18" t="s">
        <v>1997</v>
      </c>
      <c r="D20" s="16" t="s">
        <v>2025</v>
      </c>
      <c r="E20" s="16" t="s">
        <v>2043</v>
      </c>
      <c r="F20" s="19"/>
      <c r="G20" s="16" t="s">
        <v>2038</v>
      </c>
      <c r="H20" s="16"/>
      <c r="I20" s="16" t="s">
        <v>2028</v>
      </c>
      <c r="J20" s="16" t="s">
        <v>2044</v>
      </c>
    </row>
    <row r="21" ht="37.5" spans="1:10">
      <c r="A21" s="17"/>
      <c r="B21" s="17"/>
      <c r="C21" s="18" t="s">
        <v>1997</v>
      </c>
      <c r="D21" s="16" t="s">
        <v>2025</v>
      </c>
      <c r="E21" s="16" t="s">
        <v>2026</v>
      </c>
      <c r="F21" s="19"/>
      <c r="G21" s="16" t="s">
        <v>2045</v>
      </c>
      <c r="H21" s="16"/>
      <c r="I21" s="16" t="s">
        <v>2028</v>
      </c>
      <c r="J21" s="16" t="s">
        <v>2046</v>
      </c>
    </row>
    <row r="22" ht="37.5" spans="1:10">
      <c r="A22" s="17"/>
      <c r="B22" s="17"/>
      <c r="C22" s="18" t="s">
        <v>1997</v>
      </c>
      <c r="D22" s="16" t="s">
        <v>2025</v>
      </c>
      <c r="E22" s="16" t="s">
        <v>2047</v>
      </c>
      <c r="F22" s="19"/>
      <c r="G22" s="16" t="s">
        <v>2045</v>
      </c>
      <c r="H22" s="16"/>
      <c r="I22" s="16" t="s">
        <v>2028</v>
      </c>
      <c r="J22" s="16" t="s">
        <v>2048</v>
      </c>
    </row>
    <row r="23" ht="225" spans="1:10">
      <c r="A23" s="17"/>
      <c r="B23" s="17"/>
      <c r="C23" s="18" t="s">
        <v>1997</v>
      </c>
      <c r="D23" s="16" t="s">
        <v>2025</v>
      </c>
      <c r="E23" s="16" t="s">
        <v>2049</v>
      </c>
      <c r="F23" s="19"/>
      <c r="G23" s="16" t="s">
        <v>2045</v>
      </c>
      <c r="H23" s="16"/>
      <c r="I23" s="16" t="s">
        <v>2028</v>
      </c>
      <c r="J23" s="16" t="s">
        <v>2050</v>
      </c>
    </row>
    <row r="24" ht="75" spans="1:10">
      <c r="A24" s="17"/>
      <c r="B24" s="17"/>
      <c r="C24" s="18" t="s">
        <v>1997</v>
      </c>
      <c r="D24" s="16" t="s">
        <v>2051</v>
      </c>
      <c r="E24" s="16" t="s">
        <v>2052</v>
      </c>
      <c r="F24" s="19" t="s">
        <v>2000</v>
      </c>
      <c r="G24" s="16" t="s">
        <v>2053</v>
      </c>
      <c r="H24" s="16"/>
      <c r="I24" s="16" t="s">
        <v>2028</v>
      </c>
      <c r="J24" s="16" t="s">
        <v>2054</v>
      </c>
    </row>
    <row r="25" ht="93.75" spans="1:10">
      <c r="A25" s="17"/>
      <c r="B25" s="17"/>
      <c r="C25" s="18" t="s">
        <v>1997</v>
      </c>
      <c r="D25" s="16" t="s">
        <v>2051</v>
      </c>
      <c r="E25" s="16" t="s">
        <v>2055</v>
      </c>
      <c r="F25" s="19"/>
      <c r="G25" s="16" t="s">
        <v>2056</v>
      </c>
      <c r="H25" s="16"/>
      <c r="I25" s="16" t="s">
        <v>2028</v>
      </c>
      <c r="J25" s="16" t="s">
        <v>2057</v>
      </c>
    </row>
    <row r="26" ht="93.75" spans="1:10">
      <c r="A26" s="17"/>
      <c r="B26" s="17"/>
      <c r="C26" s="18" t="s">
        <v>2058</v>
      </c>
      <c r="D26" s="16" t="s">
        <v>2059</v>
      </c>
      <c r="E26" s="16" t="s">
        <v>2060</v>
      </c>
      <c r="F26" s="19"/>
      <c r="G26" s="16" t="s">
        <v>2061</v>
      </c>
      <c r="H26" s="16"/>
      <c r="I26" s="16" t="s">
        <v>2028</v>
      </c>
      <c r="J26" s="16" t="s">
        <v>2062</v>
      </c>
    </row>
    <row r="27" ht="75" spans="1:10">
      <c r="A27" s="17"/>
      <c r="B27" s="17"/>
      <c r="C27" s="18" t="s">
        <v>2058</v>
      </c>
      <c r="D27" s="16" t="s">
        <v>2059</v>
      </c>
      <c r="E27" s="16" t="s">
        <v>2063</v>
      </c>
      <c r="F27" s="19"/>
      <c r="G27" s="16" t="s">
        <v>2064</v>
      </c>
      <c r="H27" s="16"/>
      <c r="I27" s="16" t="s">
        <v>2028</v>
      </c>
      <c r="J27" s="16" t="s">
        <v>2065</v>
      </c>
    </row>
    <row r="28" ht="75" spans="1:10">
      <c r="A28" s="17"/>
      <c r="B28" s="17"/>
      <c r="C28" s="18" t="s">
        <v>2058</v>
      </c>
      <c r="D28" s="16" t="s">
        <v>2059</v>
      </c>
      <c r="E28" s="16" t="s">
        <v>2066</v>
      </c>
      <c r="F28" s="19"/>
      <c r="G28" s="16" t="s">
        <v>2067</v>
      </c>
      <c r="H28" s="16"/>
      <c r="I28" s="16" t="s">
        <v>2028</v>
      </c>
      <c r="J28" s="16" t="s">
        <v>2068</v>
      </c>
    </row>
    <row r="29" ht="93.75" spans="1:10">
      <c r="A29" s="17"/>
      <c r="B29" s="17"/>
      <c r="C29" s="18" t="s">
        <v>2058</v>
      </c>
      <c r="D29" s="16" t="s">
        <v>2059</v>
      </c>
      <c r="E29" s="16" t="s">
        <v>2069</v>
      </c>
      <c r="F29" s="19"/>
      <c r="G29" s="16" t="s">
        <v>2070</v>
      </c>
      <c r="H29" s="16"/>
      <c r="I29" s="16" t="s">
        <v>2028</v>
      </c>
      <c r="J29" s="16" t="s">
        <v>2071</v>
      </c>
    </row>
    <row r="30" ht="262.5" spans="1:10">
      <c r="A30" s="17"/>
      <c r="B30" s="17"/>
      <c r="C30" s="18" t="s">
        <v>2058</v>
      </c>
      <c r="D30" s="16" t="s">
        <v>2072</v>
      </c>
      <c r="E30" s="16" t="s">
        <v>2073</v>
      </c>
      <c r="F30" s="19"/>
      <c r="G30" s="16" t="s">
        <v>2027</v>
      </c>
      <c r="H30" s="16"/>
      <c r="I30" s="16" t="s">
        <v>2028</v>
      </c>
      <c r="J30" s="16" t="s">
        <v>2074</v>
      </c>
    </row>
    <row r="31" ht="225" spans="1:10">
      <c r="A31" s="17"/>
      <c r="B31" s="17"/>
      <c r="C31" s="18" t="s">
        <v>2058</v>
      </c>
      <c r="D31" s="16" t="s">
        <v>2075</v>
      </c>
      <c r="E31" s="16" t="s">
        <v>2076</v>
      </c>
      <c r="F31" s="19"/>
      <c r="G31" s="16" t="s">
        <v>2077</v>
      </c>
      <c r="H31" s="16"/>
      <c r="I31" s="16" t="s">
        <v>2028</v>
      </c>
      <c r="J31" s="16" t="s">
        <v>2078</v>
      </c>
    </row>
    <row r="32" ht="56.25" spans="1:10">
      <c r="A32" s="17"/>
      <c r="B32" s="17"/>
      <c r="C32" s="18" t="s">
        <v>2058</v>
      </c>
      <c r="D32" s="16" t="s">
        <v>2075</v>
      </c>
      <c r="E32" s="16" t="s">
        <v>2079</v>
      </c>
      <c r="F32" s="19"/>
      <c r="G32" s="16" t="s">
        <v>2080</v>
      </c>
      <c r="H32" s="16"/>
      <c r="I32" s="16" t="s">
        <v>2028</v>
      </c>
      <c r="J32" s="16" t="s">
        <v>2081</v>
      </c>
    </row>
    <row r="33" ht="75" spans="1:10">
      <c r="A33" s="17"/>
      <c r="B33" s="17"/>
      <c r="C33" s="18" t="s">
        <v>2082</v>
      </c>
      <c r="D33" s="16" t="s">
        <v>2083</v>
      </c>
      <c r="E33" s="16" t="s">
        <v>2084</v>
      </c>
      <c r="F33" s="19" t="s">
        <v>2006</v>
      </c>
      <c r="G33" s="16">
        <v>90</v>
      </c>
      <c r="H33" s="16" t="s">
        <v>2007</v>
      </c>
      <c r="I33" s="16" t="s">
        <v>2003</v>
      </c>
      <c r="J33" s="16" t="s">
        <v>2085</v>
      </c>
    </row>
  </sheetData>
  <mergeCells count="3">
    <mergeCell ref="A2:J2"/>
    <mergeCell ref="A6:A33"/>
    <mergeCell ref="B6:B33"/>
  </mergeCells>
  <pageMargins left="0.75" right="0.75" top="1" bottom="1" header="0.509027777777778" footer="0.509027777777778"/>
  <pageSetup paperSize="9" scale="18"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12"/>
  <sheetViews>
    <sheetView zoomScale="160" zoomScaleNormal="160" workbookViewId="0">
      <selection activeCell="B5" sqref="B5"/>
    </sheetView>
  </sheetViews>
  <sheetFormatPr defaultColWidth="9" defaultRowHeight="13.5" outlineLevelCol="1"/>
  <cols>
    <col min="1" max="1" width="17.5" style="1" customWidth="1"/>
    <col min="2" max="2" width="65" style="1" customWidth="1"/>
    <col min="3" max="3" width="28.375" style="1" customWidth="1"/>
    <col min="4" max="16384" width="9" style="1"/>
  </cols>
  <sheetData>
    <row r="1" s="1" customFormat="1" ht="32.1" customHeight="1" spans="1:2">
      <c r="A1" s="2" t="s">
        <v>2086</v>
      </c>
      <c r="B1" s="2"/>
    </row>
    <row r="3" s="1" customFormat="1" ht="39.95" customHeight="1" spans="1:2">
      <c r="A3" s="3" t="s">
        <v>2087</v>
      </c>
      <c r="B3" s="4" t="s">
        <v>2088</v>
      </c>
    </row>
    <row r="4" s="1" customFormat="1" ht="185.1" customHeight="1" spans="1:2">
      <c r="A4" s="5" t="s">
        <v>1221</v>
      </c>
      <c r="B4" s="6" t="s">
        <v>2089</v>
      </c>
    </row>
    <row r="5" s="1" customFormat="1" ht="107.1" customHeight="1" spans="1:2">
      <c r="A5" s="5" t="s">
        <v>2090</v>
      </c>
      <c r="B5" s="7" t="s">
        <v>2091</v>
      </c>
    </row>
    <row r="6" s="1" customFormat="1" ht="311.1" customHeight="1" spans="1:2">
      <c r="A6" s="5" t="s">
        <v>2092</v>
      </c>
      <c r="B6" s="7" t="s">
        <v>2093</v>
      </c>
    </row>
    <row r="7" s="1" customFormat="1" ht="150" customHeight="1" spans="1:2">
      <c r="A7" s="5" t="s">
        <v>2094</v>
      </c>
      <c r="B7" s="8" t="s">
        <v>2095</v>
      </c>
    </row>
    <row r="8" s="1" customFormat="1" ht="74.1" customHeight="1" spans="1:2">
      <c r="A8" s="5" t="s">
        <v>2096</v>
      </c>
      <c r="B8" s="8" t="s">
        <v>2097</v>
      </c>
    </row>
    <row r="9" s="1" customFormat="1" ht="101.1" customHeight="1" spans="1:2">
      <c r="A9" s="9" t="s">
        <v>2098</v>
      </c>
      <c r="B9" s="8" t="s">
        <v>2099</v>
      </c>
    </row>
    <row r="10" s="1" customFormat="1" ht="72" customHeight="1" spans="1:2">
      <c r="A10" s="9" t="s">
        <v>2100</v>
      </c>
      <c r="B10" s="8" t="s">
        <v>2101</v>
      </c>
    </row>
    <row r="11" s="1" customFormat="1" ht="104.1" customHeight="1" spans="1:2">
      <c r="A11" s="9" t="s">
        <v>2102</v>
      </c>
      <c r="B11" s="8" t="s">
        <v>2103</v>
      </c>
    </row>
    <row r="12" s="1" customFormat="1" ht="57.95" customHeight="1" spans="1:2">
      <c r="A12" s="8" t="s">
        <v>2104</v>
      </c>
      <c r="B12" s="6" t="s">
        <v>2105</v>
      </c>
    </row>
  </sheetData>
  <mergeCells count="1">
    <mergeCell ref="A1:B1"/>
  </mergeCells>
  <conditionalFormatting sqref="A6">
    <cfRule type="expression" dxfId="1" priority="2" stopIfTrue="1">
      <formula>"len($A:$A)=3"</formula>
    </cfRule>
  </conditionalFormatting>
  <conditionalFormatting sqref="A8">
    <cfRule type="expression" dxfId="1" priority="1" stopIfTrue="1">
      <formula>"len($A:$A)=3"</formula>
    </cfRule>
  </conditionalFormatting>
  <conditionalFormatting sqref="A4:A5 A7">
    <cfRule type="expression" dxfId="1" priority="3" stopIfTrue="1">
      <formula>"len($A:$A)=3"</formula>
    </cfRule>
  </conditionalFormatting>
  <pageMargins left="0.751388888888889" right="0.751388888888889" top="1" bottom="1" header="0.507638888888889" footer="0.50763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tabColor rgb="FF00B0F0"/>
  </sheetPr>
  <dimension ref="A1:E1368"/>
  <sheetViews>
    <sheetView showGridLines="0" showZeros="0" workbookViewId="0">
      <pane xSplit="1" ySplit="3" topLeftCell="B1183" activePane="bottomRight" state="frozen"/>
      <selection/>
      <selection pane="topRight"/>
      <selection pane="bottomLeft"/>
      <selection pane="bottomRight" activeCell="D1372" sqref="D1372"/>
    </sheetView>
  </sheetViews>
  <sheetFormatPr defaultColWidth="9" defaultRowHeight="14.25" outlineLevelCol="4"/>
  <cols>
    <col min="1" max="1" width="19.125" style="147" customWidth="1"/>
    <col min="2" max="2" width="50.625" style="147" customWidth="1"/>
    <col min="3" max="4" width="20.625" style="147" customWidth="1"/>
    <col min="5" max="5" width="20.625" style="294" customWidth="1"/>
    <col min="6" max="16384" width="9" style="147"/>
  </cols>
  <sheetData>
    <row r="1" s="209" customFormat="1" ht="45" customHeight="1" spans="2:5">
      <c r="B1" s="381" t="s">
        <v>135</v>
      </c>
      <c r="C1" s="381"/>
      <c r="D1" s="381"/>
      <c r="E1" s="381"/>
    </row>
    <row r="2" s="209" customFormat="1" ht="20.1" customHeight="1" spans="1:5">
      <c r="A2" s="382"/>
      <c r="B2" s="383"/>
      <c r="C2" s="384"/>
      <c r="D2" s="385"/>
      <c r="E2" s="385" t="s">
        <v>2</v>
      </c>
    </row>
    <row r="3" s="148" customFormat="1" ht="45" customHeight="1" spans="1:5">
      <c r="A3" s="386" t="s">
        <v>3</v>
      </c>
      <c r="B3" s="387" t="s">
        <v>4</v>
      </c>
      <c r="C3" s="386" t="s">
        <v>130</v>
      </c>
      <c r="D3" s="386" t="s">
        <v>6</v>
      </c>
      <c r="E3" s="386" t="s">
        <v>131</v>
      </c>
    </row>
    <row r="4" ht="36" customHeight="1" spans="1:5">
      <c r="A4" s="388">
        <v>201</v>
      </c>
      <c r="B4" s="389" t="s">
        <v>70</v>
      </c>
      <c r="C4" s="390">
        <v>41025</v>
      </c>
      <c r="D4" s="390">
        <v>34929</v>
      </c>
      <c r="E4" s="391">
        <v>-0.149</v>
      </c>
    </row>
    <row r="5" ht="36" customHeight="1" spans="1:5">
      <c r="A5" s="388">
        <v>20101</v>
      </c>
      <c r="B5" s="392" t="s">
        <v>136</v>
      </c>
      <c r="C5" s="393">
        <v>1166</v>
      </c>
      <c r="D5" s="393">
        <v>835</v>
      </c>
      <c r="E5" s="394">
        <v>-0.284</v>
      </c>
    </row>
    <row r="6" ht="36" customHeight="1" spans="1:5">
      <c r="A6" s="395">
        <v>2010101</v>
      </c>
      <c r="B6" s="270" t="s">
        <v>137</v>
      </c>
      <c r="C6" s="269">
        <v>952</v>
      </c>
      <c r="D6" s="269">
        <v>769</v>
      </c>
      <c r="E6" s="396">
        <v>-0.192</v>
      </c>
    </row>
    <row r="7" ht="36" customHeight="1" spans="1:5">
      <c r="A7" s="395">
        <v>2010102</v>
      </c>
      <c r="B7" s="270" t="s">
        <v>138</v>
      </c>
      <c r="C7" s="269">
        <v>66</v>
      </c>
      <c r="D7" s="269">
        <v>19</v>
      </c>
      <c r="E7" s="396">
        <v>-0.712</v>
      </c>
    </row>
    <row r="8" ht="36" hidden="1" customHeight="1" spans="1:5">
      <c r="A8" s="395">
        <v>2010103</v>
      </c>
      <c r="B8" s="270" t="s">
        <v>139</v>
      </c>
      <c r="C8" s="269">
        <v>0</v>
      </c>
      <c r="D8" s="269">
        <v>0</v>
      </c>
      <c r="E8" s="396" t="s">
        <v>73</v>
      </c>
    </row>
    <row r="9" ht="36" customHeight="1" spans="1:5">
      <c r="A9" s="395">
        <v>2010104</v>
      </c>
      <c r="B9" s="270" t="s">
        <v>140</v>
      </c>
      <c r="C9" s="269">
        <v>70</v>
      </c>
      <c r="D9" s="269">
        <v>27</v>
      </c>
      <c r="E9" s="396">
        <v>-0.614</v>
      </c>
    </row>
    <row r="10" ht="36" hidden="1" customHeight="1" spans="1:5">
      <c r="A10" s="395">
        <v>2010105</v>
      </c>
      <c r="B10" s="270" t="s">
        <v>141</v>
      </c>
      <c r="C10" s="269">
        <v>0</v>
      </c>
      <c r="D10" s="269">
        <v>0</v>
      </c>
      <c r="E10" s="396" t="s">
        <v>73</v>
      </c>
    </row>
    <row r="11" ht="36" customHeight="1" spans="1:5">
      <c r="A11" s="395">
        <v>2010106</v>
      </c>
      <c r="B11" s="270" t="s">
        <v>142</v>
      </c>
      <c r="C11" s="269">
        <v>15</v>
      </c>
      <c r="D11" s="269">
        <v>0</v>
      </c>
      <c r="E11" s="396">
        <v>-1</v>
      </c>
    </row>
    <row r="12" ht="36" hidden="1" customHeight="1" spans="1:5">
      <c r="A12" s="395">
        <v>2010107</v>
      </c>
      <c r="B12" s="270" t="s">
        <v>143</v>
      </c>
      <c r="C12" s="269">
        <v>0</v>
      </c>
      <c r="D12" s="269">
        <v>12</v>
      </c>
      <c r="E12" s="396" t="s">
        <v>73</v>
      </c>
    </row>
    <row r="13" ht="36" customHeight="1" spans="1:5">
      <c r="A13" s="395">
        <v>2010108</v>
      </c>
      <c r="B13" s="270" t="s">
        <v>144</v>
      </c>
      <c r="C13" s="269">
        <v>60</v>
      </c>
      <c r="D13" s="269">
        <v>8</v>
      </c>
      <c r="E13" s="396">
        <v>-0.867</v>
      </c>
    </row>
    <row r="14" ht="36" hidden="1" customHeight="1" spans="1:5">
      <c r="A14" s="395">
        <v>2010109</v>
      </c>
      <c r="B14" s="270" t="s">
        <v>145</v>
      </c>
      <c r="C14" s="269">
        <v>0</v>
      </c>
      <c r="D14" s="269">
        <v>0</v>
      </c>
      <c r="E14" s="396" t="s">
        <v>73</v>
      </c>
    </row>
    <row r="15" ht="36" hidden="1" customHeight="1" spans="1:5">
      <c r="A15" s="395">
        <v>2010150</v>
      </c>
      <c r="B15" s="270" t="s">
        <v>146</v>
      </c>
      <c r="C15" s="269">
        <v>0</v>
      </c>
      <c r="D15" s="269">
        <v>0</v>
      </c>
      <c r="E15" s="396" t="s">
        <v>73</v>
      </c>
    </row>
    <row r="16" ht="36" customHeight="1" spans="1:5">
      <c r="A16" s="395">
        <v>2010199</v>
      </c>
      <c r="B16" s="270" t="s">
        <v>147</v>
      </c>
      <c r="C16" s="269">
        <v>3</v>
      </c>
      <c r="D16" s="269">
        <v>0</v>
      </c>
      <c r="E16" s="396">
        <v>-1</v>
      </c>
    </row>
    <row r="17" ht="36" customHeight="1" spans="1:5">
      <c r="A17" s="388">
        <v>20102</v>
      </c>
      <c r="B17" s="392" t="s">
        <v>148</v>
      </c>
      <c r="C17" s="393">
        <v>830</v>
      </c>
      <c r="D17" s="393">
        <v>709</v>
      </c>
      <c r="E17" s="394">
        <v>-0.146</v>
      </c>
    </row>
    <row r="18" ht="36" customHeight="1" spans="1:5">
      <c r="A18" s="395">
        <v>2010201</v>
      </c>
      <c r="B18" s="270" t="s">
        <v>137</v>
      </c>
      <c r="C18" s="269">
        <v>790</v>
      </c>
      <c r="D18" s="269">
        <v>709</v>
      </c>
      <c r="E18" s="396">
        <v>-0.103</v>
      </c>
    </row>
    <row r="19" ht="36" hidden="1" customHeight="1" spans="1:5">
      <c r="A19" s="395">
        <v>2010202</v>
      </c>
      <c r="B19" s="270" t="s">
        <v>138</v>
      </c>
      <c r="C19" s="269">
        <v>0</v>
      </c>
      <c r="D19" s="269">
        <v>0</v>
      </c>
      <c r="E19" s="396" t="s">
        <v>73</v>
      </c>
    </row>
    <row r="20" ht="36" hidden="1" customHeight="1" spans="1:5">
      <c r="A20" s="395">
        <v>2010203</v>
      </c>
      <c r="B20" s="270" t="s">
        <v>139</v>
      </c>
      <c r="C20" s="269">
        <v>0</v>
      </c>
      <c r="D20" s="269">
        <v>0</v>
      </c>
      <c r="E20" s="396" t="s">
        <v>73</v>
      </c>
    </row>
    <row r="21" ht="36" customHeight="1" spans="1:5">
      <c r="A21" s="395">
        <v>2010204</v>
      </c>
      <c r="B21" s="270" t="s">
        <v>149</v>
      </c>
      <c r="C21" s="269">
        <v>15</v>
      </c>
      <c r="D21" s="269">
        <v>0</v>
      </c>
      <c r="E21" s="396">
        <v>-1</v>
      </c>
    </row>
    <row r="22" ht="36" hidden="1" customHeight="1" spans="1:5">
      <c r="A22" s="395">
        <v>2010205</v>
      </c>
      <c r="B22" s="270" t="s">
        <v>150</v>
      </c>
      <c r="C22" s="269">
        <v>0</v>
      </c>
      <c r="D22" s="269">
        <v>0</v>
      </c>
      <c r="E22" s="396" t="s">
        <v>73</v>
      </c>
    </row>
    <row r="23" ht="36" hidden="1" customHeight="1" spans="1:5">
      <c r="A23" s="395">
        <v>2010206</v>
      </c>
      <c r="B23" s="270" t="s">
        <v>151</v>
      </c>
      <c r="C23" s="269">
        <v>0</v>
      </c>
      <c r="D23" s="269">
        <v>0</v>
      </c>
      <c r="E23" s="396" t="s">
        <v>73</v>
      </c>
    </row>
    <row r="24" ht="36" hidden="1" customHeight="1" spans="1:5">
      <c r="A24" s="395">
        <v>2010250</v>
      </c>
      <c r="B24" s="270" t="s">
        <v>146</v>
      </c>
      <c r="C24" s="269">
        <v>0</v>
      </c>
      <c r="D24" s="269">
        <v>0</v>
      </c>
      <c r="E24" s="396" t="s">
        <v>73</v>
      </c>
    </row>
    <row r="25" ht="36" customHeight="1" spans="1:5">
      <c r="A25" s="395">
        <v>2010299</v>
      </c>
      <c r="B25" s="270" t="s">
        <v>152</v>
      </c>
      <c r="C25" s="269">
        <v>25</v>
      </c>
      <c r="D25" s="269">
        <v>0</v>
      </c>
      <c r="E25" s="396">
        <v>-1</v>
      </c>
    </row>
    <row r="26" ht="36" customHeight="1" spans="1:5">
      <c r="A26" s="388">
        <v>20103</v>
      </c>
      <c r="B26" s="392" t="s">
        <v>153</v>
      </c>
      <c r="C26" s="393">
        <v>25802</v>
      </c>
      <c r="D26" s="393">
        <v>24759</v>
      </c>
      <c r="E26" s="394">
        <v>-0.04</v>
      </c>
    </row>
    <row r="27" ht="36" customHeight="1" spans="1:5">
      <c r="A27" s="395">
        <v>2010301</v>
      </c>
      <c r="B27" s="270" t="s">
        <v>137</v>
      </c>
      <c r="C27" s="269">
        <v>12402</v>
      </c>
      <c r="D27" s="269">
        <v>20520</v>
      </c>
      <c r="E27" s="396">
        <v>0.655</v>
      </c>
    </row>
    <row r="28" ht="36" customHeight="1" spans="1:5">
      <c r="A28" s="395">
        <v>2010302</v>
      </c>
      <c r="B28" s="270" t="s">
        <v>138</v>
      </c>
      <c r="C28" s="269">
        <v>7100</v>
      </c>
      <c r="D28" s="269">
        <v>1483</v>
      </c>
      <c r="E28" s="396">
        <v>-0.791</v>
      </c>
    </row>
    <row r="29" ht="36" hidden="1" customHeight="1" spans="1:5">
      <c r="A29" s="395">
        <v>2010303</v>
      </c>
      <c r="B29" s="270" t="s">
        <v>139</v>
      </c>
      <c r="C29" s="269">
        <v>0</v>
      </c>
      <c r="D29" s="269">
        <v>0</v>
      </c>
      <c r="E29" s="396" t="s">
        <v>73</v>
      </c>
    </row>
    <row r="30" ht="36" hidden="1" customHeight="1" spans="1:5">
      <c r="A30" s="395">
        <v>2010304</v>
      </c>
      <c r="B30" s="270" t="s">
        <v>154</v>
      </c>
      <c r="C30" s="269">
        <v>0</v>
      </c>
      <c r="D30" s="269">
        <v>0</v>
      </c>
      <c r="E30" s="396" t="s">
        <v>73</v>
      </c>
    </row>
    <row r="31" ht="36" hidden="1" customHeight="1" spans="1:5">
      <c r="A31" s="395">
        <v>2010305</v>
      </c>
      <c r="B31" s="270" t="s">
        <v>155</v>
      </c>
      <c r="C31" s="269">
        <v>0</v>
      </c>
      <c r="D31" s="269">
        <v>0</v>
      </c>
      <c r="E31" s="396" t="s">
        <v>73</v>
      </c>
    </row>
    <row r="32" ht="36" hidden="1" customHeight="1" spans="1:5">
      <c r="A32" s="395">
        <v>2010306</v>
      </c>
      <c r="B32" s="270" t="s">
        <v>156</v>
      </c>
      <c r="C32" s="269">
        <v>0</v>
      </c>
      <c r="D32" s="269">
        <v>0</v>
      </c>
      <c r="E32" s="396" t="s">
        <v>73</v>
      </c>
    </row>
    <row r="33" ht="36" hidden="1" customHeight="1" spans="1:5">
      <c r="A33" s="395">
        <v>2010308</v>
      </c>
      <c r="B33" s="270" t="s">
        <v>157</v>
      </c>
      <c r="C33" s="269">
        <v>0</v>
      </c>
      <c r="D33" s="269">
        <v>0</v>
      </c>
      <c r="E33" s="396" t="s">
        <v>73</v>
      </c>
    </row>
    <row r="34" ht="36" hidden="1" customHeight="1" spans="1:5">
      <c r="A34" s="395">
        <v>2010309</v>
      </c>
      <c r="B34" s="270" t="s">
        <v>158</v>
      </c>
      <c r="C34" s="269">
        <v>0</v>
      </c>
      <c r="D34" s="269">
        <v>0</v>
      </c>
      <c r="E34" s="396" t="s">
        <v>73</v>
      </c>
    </row>
    <row r="35" ht="36" customHeight="1" spans="1:5">
      <c r="A35" s="395">
        <v>2010350</v>
      </c>
      <c r="B35" s="270" t="s">
        <v>146</v>
      </c>
      <c r="C35" s="269">
        <v>3100</v>
      </c>
      <c r="D35" s="269">
        <v>2753</v>
      </c>
      <c r="E35" s="396">
        <v>-0.112</v>
      </c>
    </row>
    <row r="36" ht="36" customHeight="1" spans="1:5">
      <c r="A36" s="397">
        <v>2010399</v>
      </c>
      <c r="B36" s="270" t="s">
        <v>159</v>
      </c>
      <c r="C36" s="269">
        <v>3200</v>
      </c>
      <c r="D36" s="269">
        <v>3</v>
      </c>
      <c r="E36" s="396">
        <v>-0.999</v>
      </c>
    </row>
    <row r="37" ht="36" customHeight="1" spans="1:5">
      <c r="A37" s="388">
        <v>20104</v>
      </c>
      <c r="B37" s="392" t="s">
        <v>160</v>
      </c>
      <c r="C37" s="393">
        <v>1420</v>
      </c>
      <c r="D37" s="393">
        <v>337</v>
      </c>
      <c r="E37" s="394">
        <v>-0.763</v>
      </c>
    </row>
    <row r="38" ht="36" customHeight="1" spans="1:5">
      <c r="A38" s="395">
        <v>2010401</v>
      </c>
      <c r="B38" s="270" t="s">
        <v>137</v>
      </c>
      <c r="C38" s="269">
        <v>810</v>
      </c>
      <c r="D38" s="269">
        <v>337</v>
      </c>
      <c r="E38" s="396">
        <v>-0.584</v>
      </c>
    </row>
    <row r="39" ht="36" customHeight="1" spans="1:5">
      <c r="A39" s="395">
        <v>2010402</v>
      </c>
      <c r="B39" s="270" t="s">
        <v>138</v>
      </c>
      <c r="C39" s="269">
        <v>50</v>
      </c>
      <c r="D39" s="269">
        <v>0</v>
      </c>
      <c r="E39" s="396">
        <v>-1</v>
      </c>
    </row>
    <row r="40" ht="36" hidden="1" customHeight="1" spans="1:5">
      <c r="A40" s="395">
        <v>2010403</v>
      </c>
      <c r="B40" s="270" t="s">
        <v>139</v>
      </c>
      <c r="C40" s="269">
        <v>0</v>
      </c>
      <c r="D40" s="269">
        <v>0</v>
      </c>
      <c r="E40" s="396" t="s">
        <v>73</v>
      </c>
    </row>
    <row r="41" ht="36" customHeight="1" spans="1:5">
      <c r="A41" s="395">
        <v>2010404</v>
      </c>
      <c r="B41" s="270" t="s">
        <v>161</v>
      </c>
      <c r="C41" s="269">
        <v>10</v>
      </c>
      <c r="D41" s="269">
        <v>0</v>
      </c>
      <c r="E41" s="396">
        <v>-1</v>
      </c>
    </row>
    <row r="42" ht="36" hidden="1" customHeight="1" spans="1:5">
      <c r="A42" s="395">
        <v>2010405</v>
      </c>
      <c r="B42" s="270" t="s">
        <v>162</v>
      </c>
      <c r="C42" s="269">
        <v>0</v>
      </c>
      <c r="D42" s="269">
        <v>0</v>
      </c>
      <c r="E42" s="396" t="s">
        <v>73</v>
      </c>
    </row>
    <row r="43" ht="36" hidden="1" customHeight="1" spans="1:5">
      <c r="A43" s="395">
        <v>2010406</v>
      </c>
      <c r="B43" s="270" t="s">
        <v>163</v>
      </c>
      <c r="C43" s="269">
        <v>0</v>
      </c>
      <c r="D43" s="269">
        <v>0</v>
      </c>
      <c r="E43" s="396" t="s">
        <v>73</v>
      </c>
    </row>
    <row r="44" ht="36" hidden="1" customHeight="1" spans="1:5">
      <c r="A44" s="395">
        <v>2010407</v>
      </c>
      <c r="B44" s="270" t="s">
        <v>164</v>
      </c>
      <c r="C44" s="269">
        <v>0</v>
      </c>
      <c r="D44" s="269">
        <v>0</v>
      </c>
      <c r="E44" s="396" t="s">
        <v>73</v>
      </c>
    </row>
    <row r="45" ht="36" hidden="1" customHeight="1" spans="1:5">
      <c r="A45" s="395">
        <v>2010408</v>
      </c>
      <c r="B45" s="270" t="s">
        <v>165</v>
      </c>
      <c r="C45" s="269">
        <v>0</v>
      </c>
      <c r="D45" s="269">
        <v>0</v>
      </c>
      <c r="E45" s="396" t="s">
        <v>73</v>
      </c>
    </row>
    <row r="46" ht="36" hidden="1" customHeight="1" spans="1:5">
      <c r="A46" s="395">
        <v>2010450</v>
      </c>
      <c r="B46" s="270" t="s">
        <v>146</v>
      </c>
      <c r="C46" s="269">
        <v>0</v>
      </c>
      <c r="D46" s="269">
        <v>0</v>
      </c>
      <c r="E46" s="396" t="s">
        <v>73</v>
      </c>
    </row>
    <row r="47" ht="36" customHeight="1" spans="1:5">
      <c r="A47" s="395">
        <v>2010499</v>
      </c>
      <c r="B47" s="270" t="s">
        <v>166</v>
      </c>
      <c r="C47" s="269">
        <v>550</v>
      </c>
      <c r="D47" s="269">
        <v>0</v>
      </c>
      <c r="E47" s="396">
        <v>-1</v>
      </c>
    </row>
    <row r="48" ht="36" customHeight="1" spans="1:5">
      <c r="A48" s="388">
        <v>20105</v>
      </c>
      <c r="B48" s="392" t="s">
        <v>167</v>
      </c>
      <c r="C48" s="393">
        <v>780</v>
      </c>
      <c r="D48" s="393">
        <v>290</v>
      </c>
      <c r="E48" s="394">
        <v>-0.628</v>
      </c>
    </row>
    <row r="49" ht="36" customHeight="1" spans="1:5">
      <c r="A49" s="395">
        <v>2010501</v>
      </c>
      <c r="B49" s="270" t="s">
        <v>137</v>
      </c>
      <c r="C49" s="269">
        <v>450</v>
      </c>
      <c r="D49" s="269">
        <v>290</v>
      </c>
      <c r="E49" s="396">
        <v>-0.356</v>
      </c>
    </row>
    <row r="50" ht="36" hidden="1" customHeight="1" spans="1:5">
      <c r="A50" s="395">
        <v>2010502</v>
      </c>
      <c r="B50" s="270" t="s">
        <v>138</v>
      </c>
      <c r="C50" s="269">
        <v>0</v>
      </c>
      <c r="D50" s="269">
        <v>0</v>
      </c>
      <c r="E50" s="396" t="s">
        <v>73</v>
      </c>
    </row>
    <row r="51" ht="36" hidden="1" customHeight="1" spans="1:5">
      <c r="A51" s="395">
        <v>2010503</v>
      </c>
      <c r="B51" s="270" t="s">
        <v>139</v>
      </c>
      <c r="C51" s="269">
        <v>0</v>
      </c>
      <c r="D51" s="269">
        <v>0</v>
      </c>
      <c r="E51" s="396" t="s">
        <v>73</v>
      </c>
    </row>
    <row r="52" ht="36" hidden="1" customHeight="1" spans="1:5">
      <c r="A52" s="395">
        <v>2010504</v>
      </c>
      <c r="B52" s="270" t="s">
        <v>168</v>
      </c>
      <c r="C52" s="269">
        <v>0</v>
      </c>
      <c r="D52" s="269">
        <v>0</v>
      </c>
      <c r="E52" s="396" t="s">
        <v>73</v>
      </c>
    </row>
    <row r="53" ht="36" customHeight="1" spans="1:5">
      <c r="A53" s="395">
        <v>2010505</v>
      </c>
      <c r="B53" s="270" t="s">
        <v>169</v>
      </c>
      <c r="C53" s="269">
        <v>130</v>
      </c>
      <c r="D53" s="269">
        <v>0</v>
      </c>
      <c r="E53" s="396">
        <v>-1</v>
      </c>
    </row>
    <row r="54" ht="36" hidden="1" customHeight="1" spans="1:5">
      <c r="A54" s="395">
        <v>2010506</v>
      </c>
      <c r="B54" s="270" t="s">
        <v>170</v>
      </c>
      <c r="C54" s="269">
        <v>0</v>
      </c>
      <c r="D54" s="269">
        <v>0</v>
      </c>
      <c r="E54" s="396" t="s">
        <v>73</v>
      </c>
    </row>
    <row r="55" ht="36" customHeight="1" spans="1:5">
      <c r="A55" s="395">
        <v>2010507</v>
      </c>
      <c r="B55" s="270" t="s">
        <v>171</v>
      </c>
      <c r="C55" s="269">
        <v>200</v>
      </c>
      <c r="D55" s="269">
        <v>0</v>
      </c>
      <c r="E55" s="396">
        <v>-1</v>
      </c>
    </row>
    <row r="56" ht="36" hidden="1" customHeight="1" spans="1:5">
      <c r="A56" s="395">
        <v>2010508</v>
      </c>
      <c r="B56" s="270" t="s">
        <v>172</v>
      </c>
      <c r="C56" s="269">
        <v>0</v>
      </c>
      <c r="D56" s="269">
        <v>0</v>
      </c>
      <c r="E56" s="396" t="s">
        <v>73</v>
      </c>
    </row>
    <row r="57" ht="36" hidden="1" customHeight="1" spans="1:5">
      <c r="A57" s="395">
        <v>2010550</v>
      </c>
      <c r="B57" s="270" t="s">
        <v>146</v>
      </c>
      <c r="C57" s="269">
        <v>0</v>
      </c>
      <c r="D57" s="269">
        <v>0</v>
      </c>
      <c r="E57" s="396" t="s">
        <v>73</v>
      </c>
    </row>
    <row r="58" ht="36" hidden="1" customHeight="1" spans="1:5">
      <c r="A58" s="395">
        <v>2010599</v>
      </c>
      <c r="B58" s="270" t="s">
        <v>173</v>
      </c>
      <c r="C58" s="269">
        <v>0</v>
      </c>
      <c r="D58" s="269">
        <v>0</v>
      </c>
      <c r="E58" s="396" t="s">
        <v>73</v>
      </c>
    </row>
    <row r="59" ht="36" customHeight="1" spans="1:5">
      <c r="A59" s="388">
        <v>20106</v>
      </c>
      <c r="B59" s="392" t="s">
        <v>174</v>
      </c>
      <c r="C59" s="393">
        <v>1290</v>
      </c>
      <c r="D59" s="393">
        <v>1052</v>
      </c>
      <c r="E59" s="394">
        <v>-0.184</v>
      </c>
    </row>
    <row r="60" ht="36" customHeight="1" spans="1:5">
      <c r="A60" s="395">
        <v>2010601</v>
      </c>
      <c r="B60" s="270" t="s">
        <v>137</v>
      </c>
      <c r="C60" s="269">
        <v>1100</v>
      </c>
      <c r="D60" s="269">
        <v>1018</v>
      </c>
      <c r="E60" s="396">
        <v>-0.075</v>
      </c>
    </row>
    <row r="61" ht="36" customHeight="1" spans="1:5">
      <c r="A61" s="395">
        <v>2010602</v>
      </c>
      <c r="B61" s="270" t="s">
        <v>138</v>
      </c>
      <c r="C61" s="269">
        <v>150</v>
      </c>
      <c r="D61" s="269">
        <v>34</v>
      </c>
      <c r="E61" s="396">
        <v>-0.773</v>
      </c>
    </row>
    <row r="62" ht="36" hidden="1" customHeight="1" spans="1:5">
      <c r="A62" s="395">
        <v>2010603</v>
      </c>
      <c r="B62" s="270" t="s">
        <v>139</v>
      </c>
      <c r="C62" s="269">
        <v>0</v>
      </c>
      <c r="D62" s="269">
        <v>0</v>
      </c>
      <c r="E62" s="396" t="s">
        <v>73</v>
      </c>
    </row>
    <row r="63" ht="36" hidden="1" customHeight="1" spans="1:5">
      <c r="A63" s="395">
        <v>2010604</v>
      </c>
      <c r="B63" s="270" t="s">
        <v>175</v>
      </c>
      <c r="C63" s="269">
        <v>0</v>
      </c>
      <c r="D63" s="269">
        <v>0</v>
      </c>
      <c r="E63" s="396" t="s">
        <v>73</v>
      </c>
    </row>
    <row r="64" ht="36" hidden="1" customHeight="1" spans="1:5">
      <c r="A64" s="395">
        <v>2010605</v>
      </c>
      <c r="B64" s="270" t="s">
        <v>176</v>
      </c>
      <c r="C64" s="269">
        <v>0</v>
      </c>
      <c r="D64" s="269">
        <v>0</v>
      </c>
      <c r="E64" s="396" t="s">
        <v>73</v>
      </c>
    </row>
    <row r="65" ht="36" hidden="1" customHeight="1" spans="1:5">
      <c r="A65" s="395">
        <v>2010606</v>
      </c>
      <c r="B65" s="270" t="s">
        <v>177</v>
      </c>
      <c r="C65" s="269">
        <v>0</v>
      </c>
      <c r="D65" s="269">
        <v>0</v>
      </c>
      <c r="E65" s="396" t="s">
        <v>73</v>
      </c>
    </row>
    <row r="66" ht="36" hidden="1" customHeight="1" spans="1:5">
      <c r="A66" s="395">
        <v>2010607</v>
      </c>
      <c r="B66" s="270" t="s">
        <v>178</v>
      </c>
      <c r="C66" s="269">
        <v>0</v>
      </c>
      <c r="D66" s="269">
        <v>0</v>
      </c>
      <c r="E66" s="396" t="s">
        <v>73</v>
      </c>
    </row>
    <row r="67" ht="36" customHeight="1" spans="1:5">
      <c r="A67" s="395">
        <v>2010608</v>
      </c>
      <c r="B67" s="270" t="s">
        <v>179</v>
      </c>
      <c r="C67" s="269">
        <v>30</v>
      </c>
      <c r="D67" s="269">
        <v>0</v>
      </c>
      <c r="E67" s="396">
        <v>-1</v>
      </c>
    </row>
    <row r="68" ht="36" hidden="1" customHeight="1" spans="1:5">
      <c r="A68" s="395">
        <v>2010650</v>
      </c>
      <c r="B68" s="270" t="s">
        <v>146</v>
      </c>
      <c r="C68" s="269">
        <v>0</v>
      </c>
      <c r="D68" s="269">
        <v>0</v>
      </c>
      <c r="E68" s="396" t="s">
        <v>73</v>
      </c>
    </row>
    <row r="69" ht="36" customHeight="1" spans="1:5">
      <c r="A69" s="395">
        <v>2010699</v>
      </c>
      <c r="B69" s="270" t="s">
        <v>180</v>
      </c>
      <c r="C69" s="269">
        <v>10</v>
      </c>
      <c r="D69" s="269">
        <v>0</v>
      </c>
      <c r="E69" s="396">
        <v>-1</v>
      </c>
    </row>
    <row r="70" ht="36" customHeight="1" spans="1:5">
      <c r="A70" s="388">
        <v>20107</v>
      </c>
      <c r="B70" s="392" t="s">
        <v>181</v>
      </c>
      <c r="C70" s="393">
        <v>35</v>
      </c>
      <c r="D70" s="393">
        <v>34</v>
      </c>
      <c r="E70" s="394">
        <v>-0.029</v>
      </c>
    </row>
    <row r="71" ht="36" customHeight="1" spans="1:5">
      <c r="A71" s="395">
        <v>2010701</v>
      </c>
      <c r="B71" s="270" t="s">
        <v>137</v>
      </c>
      <c r="C71" s="269">
        <v>35</v>
      </c>
      <c r="D71" s="269">
        <v>34</v>
      </c>
      <c r="E71" s="396">
        <v>-0.029</v>
      </c>
    </row>
    <row r="72" ht="36" hidden="1" customHeight="1" spans="1:5">
      <c r="A72" s="395">
        <v>2010702</v>
      </c>
      <c r="B72" s="270" t="s">
        <v>138</v>
      </c>
      <c r="C72" s="269">
        <v>0</v>
      </c>
      <c r="D72" s="269">
        <v>0</v>
      </c>
      <c r="E72" s="396" t="s">
        <v>73</v>
      </c>
    </row>
    <row r="73" ht="36" hidden="1" customHeight="1" spans="1:5">
      <c r="A73" s="395">
        <v>2010703</v>
      </c>
      <c r="B73" s="270" t="s">
        <v>139</v>
      </c>
      <c r="C73" s="269">
        <v>0</v>
      </c>
      <c r="D73" s="269">
        <v>0</v>
      </c>
      <c r="E73" s="396" t="s">
        <v>73</v>
      </c>
    </row>
    <row r="74" ht="36" hidden="1" customHeight="1" spans="1:5">
      <c r="A74" s="395">
        <v>2010704</v>
      </c>
      <c r="B74" s="270" t="s">
        <v>182</v>
      </c>
      <c r="C74" s="269">
        <v>0</v>
      </c>
      <c r="D74" s="269" t="s">
        <v>73</v>
      </c>
      <c r="E74" s="396" t="s">
        <v>73</v>
      </c>
    </row>
    <row r="75" ht="36" hidden="1" customHeight="1" spans="1:5">
      <c r="A75" s="395">
        <v>2010705</v>
      </c>
      <c r="B75" s="270" t="s">
        <v>183</v>
      </c>
      <c r="C75" s="269">
        <v>0</v>
      </c>
      <c r="D75" s="269" t="s">
        <v>73</v>
      </c>
      <c r="E75" s="396" t="s">
        <v>73</v>
      </c>
    </row>
    <row r="76" ht="36" hidden="1" customHeight="1" spans="1:5">
      <c r="A76" s="395">
        <v>2010706</v>
      </c>
      <c r="B76" s="270" t="s">
        <v>184</v>
      </c>
      <c r="C76" s="269">
        <v>0</v>
      </c>
      <c r="D76" s="269" t="s">
        <v>73</v>
      </c>
      <c r="E76" s="396" t="s">
        <v>73</v>
      </c>
    </row>
    <row r="77" ht="36" hidden="1" customHeight="1" spans="1:5">
      <c r="A77" s="395">
        <v>2010707</v>
      </c>
      <c r="B77" s="270" t="s">
        <v>185</v>
      </c>
      <c r="C77" s="269">
        <v>0</v>
      </c>
      <c r="D77" s="269" t="s">
        <v>73</v>
      </c>
      <c r="E77" s="396" t="s">
        <v>73</v>
      </c>
    </row>
    <row r="78" ht="36" hidden="1" customHeight="1" spans="1:5">
      <c r="A78" s="395">
        <v>2010708</v>
      </c>
      <c r="B78" s="270" t="s">
        <v>186</v>
      </c>
      <c r="C78" s="269">
        <v>0</v>
      </c>
      <c r="D78" s="269" t="s">
        <v>73</v>
      </c>
      <c r="E78" s="396" t="s">
        <v>73</v>
      </c>
    </row>
    <row r="79" ht="36" hidden="1" customHeight="1" spans="1:5">
      <c r="A79" s="395">
        <v>2010709</v>
      </c>
      <c r="B79" s="270" t="s">
        <v>178</v>
      </c>
      <c r="C79" s="269">
        <v>0</v>
      </c>
      <c r="D79" s="269">
        <v>0</v>
      </c>
      <c r="E79" s="396" t="s">
        <v>73</v>
      </c>
    </row>
    <row r="80" ht="36" hidden="1" customHeight="1" spans="1:5">
      <c r="A80" s="398">
        <v>2010710</v>
      </c>
      <c r="B80" s="270" t="s">
        <v>187</v>
      </c>
      <c r="C80" s="269">
        <v>0</v>
      </c>
      <c r="D80" s="269">
        <v>0</v>
      </c>
      <c r="E80" s="396" t="s">
        <v>73</v>
      </c>
    </row>
    <row r="81" ht="36" hidden="1" customHeight="1" spans="1:5">
      <c r="A81" s="395">
        <v>2010750</v>
      </c>
      <c r="B81" s="270" t="s">
        <v>146</v>
      </c>
      <c r="C81" s="269">
        <v>0</v>
      </c>
      <c r="D81" s="269">
        <v>0</v>
      </c>
      <c r="E81" s="396" t="s">
        <v>73</v>
      </c>
    </row>
    <row r="82" ht="36" hidden="1" customHeight="1" spans="1:5">
      <c r="A82" s="395">
        <v>2010799</v>
      </c>
      <c r="B82" s="270" t="s">
        <v>188</v>
      </c>
      <c r="C82" s="269">
        <v>0</v>
      </c>
      <c r="D82" s="269">
        <v>0</v>
      </c>
      <c r="E82" s="396" t="s">
        <v>73</v>
      </c>
    </row>
    <row r="83" ht="36" customHeight="1" spans="1:5">
      <c r="A83" s="388">
        <v>20108</v>
      </c>
      <c r="B83" s="392" t="s">
        <v>189</v>
      </c>
      <c r="C83" s="393">
        <v>25</v>
      </c>
      <c r="D83" s="393">
        <v>18</v>
      </c>
      <c r="E83" s="394">
        <v>-0.28</v>
      </c>
    </row>
    <row r="84" ht="36" customHeight="1" spans="1:5">
      <c r="A84" s="395">
        <v>2010801</v>
      </c>
      <c r="B84" s="270" t="s">
        <v>137</v>
      </c>
      <c r="C84" s="269">
        <v>25</v>
      </c>
      <c r="D84" s="269">
        <v>18</v>
      </c>
      <c r="E84" s="396">
        <v>-0.28</v>
      </c>
    </row>
    <row r="85" ht="36" hidden="1" customHeight="1" spans="1:5">
      <c r="A85" s="395">
        <v>2010802</v>
      </c>
      <c r="B85" s="270" t="s">
        <v>138</v>
      </c>
      <c r="C85" s="269">
        <v>0</v>
      </c>
      <c r="D85" s="269">
        <v>0</v>
      </c>
      <c r="E85" s="396" t="s">
        <v>73</v>
      </c>
    </row>
    <row r="86" ht="36" hidden="1" customHeight="1" spans="1:5">
      <c r="A86" s="395">
        <v>2010803</v>
      </c>
      <c r="B86" s="270" t="s">
        <v>139</v>
      </c>
      <c r="C86" s="269">
        <v>0</v>
      </c>
      <c r="D86" s="269">
        <v>0</v>
      </c>
      <c r="E86" s="396" t="s">
        <v>73</v>
      </c>
    </row>
    <row r="87" ht="36" hidden="1" customHeight="1" spans="1:5">
      <c r="A87" s="395">
        <v>2010804</v>
      </c>
      <c r="B87" s="270" t="s">
        <v>190</v>
      </c>
      <c r="C87" s="269">
        <v>0</v>
      </c>
      <c r="D87" s="269">
        <v>0</v>
      </c>
      <c r="E87" s="396" t="s">
        <v>73</v>
      </c>
    </row>
    <row r="88" ht="36" hidden="1" customHeight="1" spans="1:5">
      <c r="A88" s="395">
        <v>2010805</v>
      </c>
      <c r="B88" s="270" t="s">
        <v>191</v>
      </c>
      <c r="C88" s="269">
        <v>0</v>
      </c>
      <c r="D88" s="269">
        <v>0</v>
      </c>
      <c r="E88" s="396" t="s">
        <v>73</v>
      </c>
    </row>
    <row r="89" ht="36" hidden="1" customHeight="1" spans="1:5">
      <c r="A89" s="395">
        <v>2010806</v>
      </c>
      <c r="B89" s="270" t="s">
        <v>178</v>
      </c>
      <c r="C89" s="269">
        <v>0</v>
      </c>
      <c r="D89" s="269">
        <v>0</v>
      </c>
      <c r="E89" s="396" t="s">
        <v>73</v>
      </c>
    </row>
    <row r="90" ht="36" hidden="1" customHeight="1" spans="1:5">
      <c r="A90" s="395">
        <v>2010850</v>
      </c>
      <c r="B90" s="270" t="s">
        <v>146</v>
      </c>
      <c r="C90" s="269">
        <v>0</v>
      </c>
      <c r="D90" s="269">
        <v>0</v>
      </c>
      <c r="E90" s="396" t="s">
        <v>73</v>
      </c>
    </row>
    <row r="91" ht="36" hidden="1" customHeight="1" spans="1:5">
      <c r="A91" s="395">
        <v>2010899</v>
      </c>
      <c r="B91" s="270" t="s">
        <v>192</v>
      </c>
      <c r="C91" s="269">
        <v>0</v>
      </c>
      <c r="D91" s="269">
        <v>0</v>
      </c>
      <c r="E91" s="396" t="s">
        <v>73</v>
      </c>
    </row>
    <row r="92" ht="36" hidden="1" customHeight="1" spans="1:5">
      <c r="A92" s="388">
        <v>20109</v>
      </c>
      <c r="B92" s="392" t="s">
        <v>193</v>
      </c>
      <c r="C92" s="393">
        <v>0</v>
      </c>
      <c r="D92" s="393">
        <v>0</v>
      </c>
      <c r="E92" s="394" t="s">
        <v>73</v>
      </c>
    </row>
    <row r="93" ht="36" hidden="1" customHeight="1" spans="1:5">
      <c r="A93" s="395">
        <v>2010901</v>
      </c>
      <c r="B93" s="270" t="s">
        <v>137</v>
      </c>
      <c r="C93" s="269">
        <v>0</v>
      </c>
      <c r="D93" s="269">
        <v>0</v>
      </c>
      <c r="E93" s="396" t="s">
        <v>73</v>
      </c>
    </row>
    <row r="94" ht="36" hidden="1" customHeight="1" spans="1:5">
      <c r="A94" s="395">
        <v>2010902</v>
      </c>
      <c r="B94" s="270" t="s">
        <v>138</v>
      </c>
      <c r="C94" s="269">
        <v>0</v>
      </c>
      <c r="D94" s="269">
        <v>0</v>
      </c>
      <c r="E94" s="396" t="s">
        <v>73</v>
      </c>
    </row>
    <row r="95" ht="36" hidden="1" customHeight="1" spans="1:5">
      <c r="A95" s="395">
        <v>2010903</v>
      </c>
      <c r="B95" s="270" t="s">
        <v>139</v>
      </c>
      <c r="C95" s="269">
        <v>0</v>
      </c>
      <c r="D95" s="269">
        <v>0</v>
      </c>
      <c r="E95" s="396" t="s">
        <v>73</v>
      </c>
    </row>
    <row r="96" ht="36" hidden="1" customHeight="1" spans="1:5">
      <c r="A96" s="395">
        <v>2010905</v>
      </c>
      <c r="B96" s="270" t="s">
        <v>194</v>
      </c>
      <c r="C96" s="269">
        <v>0</v>
      </c>
      <c r="D96" s="269">
        <v>0</v>
      </c>
      <c r="E96" s="396" t="s">
        <v>73</v>
      </c>
    </row>
    <row r="97" ht="36" hidden="1" customHeight="1" spans="1:5">
      <c r="A97" s="395">
        <v>2010907</v>
      </c>
      <c r="B97" s="270" t="s">
        <v>195</v>
      </c>
      <c r="C97" s="269">
        <v>0</v>
      </c>
      <c r="D97" s="269">
        <v>0</v>
      </c>
      <c r="E97" s="396" t="s">
        <v>73</v>
      </c>
    </row>
    <row r="98" ht="36" hidden="1" customHeight="1" spans="1:5">
      <c r="A98" s="395">
        <v>2010908</v>
      </c>
      <c r="B98" s="270" t="s">
        <v>178</v>
      </c>
      <c r="C98" s="269">
        <v>0</v>
      </c>
      <c r="D98" s="269">
        <v>0</v>
      </c>
      <c r="E98" s="396" t="s">
        <v>73</v>
      </c>
    </row>
    <row r="99" ht="36" hidden="1" customHeight="1" spans="1:5">
      <c r="A99" s="395">
        <v>2010909</v>
      </c>
      <c r="B99" s="270" t="s">
        <v>196</v>
      </c>
      <c r="C99" s="269">
        <v>0</v>
      </c>
      <c r="D99" s="269">
        <v>0</v>
      </c>
      <c r="E99" s="396" t="s">
        <v>73</v>
      </c>
    </row>
    <row r="100" ht="36" hidden="1" customHeight="1" spans="1:5">
      <c r="A100" s="395">
        <v>2010910</v>
      </c>
      <c r="B100" s="270" t="s">
        <v>197</v>
      </c>
      <c r="C100" s="269">
        <v>0</v>
      </c>
      <c r="D100" s="269">
        <v>0</v>
      </c>
      <c r="E100" s="396" t="s">
        <v>73</v>
      </c>
    </row>
    <row r="101" ht="36" hidden="1" customHeight="1" spans="1:5">
      <c r="A101" s="395">
        <v>2010911</v>
      </c>
      <c r="B101" s="270" t="s">
        <v>198</v>
      </c>
      <c r="C101" s="269">
        <v>0</v>
      </c>
      <c r="D101" s="269">
        <v>0</v>
      </c>
      <c r="E101" s="396" t="s">
        <v>73</v>
      </c>
    </row>
    <row r="102" ht="36" hidden="1" customHeight="1" spans="1:5">
      <c r="A102" s="395">
        <v>2010912</v>
      </c>
      <c r="B102" s="270" t="s">
        <v>199</v>
      </c>
      <c r="C102" s="269">
        <v>0</v>
      </c>
      <c r="D102" s="269">
        <v>0</v>
      </c>
      <c r="E102" s="396" t="s">
        <v>73</v>
      </c>
    </row>
    <row r="103" ht="36" hidden="1" customHeight="1" spans="1:5">
      <c r="A103" s="395">
        <v>2010950</v>
      </c>
      <c r="B103" s="270" t="s">
        <v>146</v>
      </c>
      <c r="C103" s="269">
        <v>0</v>
      </c>
      <c r="D103" s="269">
        <v>0</v>
      </c>
      <c r="E103" s="396" t="s">
        <v>73</v>
      </c>
    </row>
    <row r="104" ht="36" hidden="1" customHeight="1" spans="1:5">
      <c r="A104" s="395">
        <v>2010999</v>
      </c>
      <c r="B104" s="270" t="s">
        <v>200</v>
      </c>
      <c r="C104" s="269">
        <v>0</v>
      </c>
      <c r="D104" s="269">
        <v>0</v>
      </c>
      <c r="E104" s="396" t="s">
        <v>73</v>
      </c>
    </row>
    <row r="105" ht="36" hidden="1" customHeight="1" spans="1:5">
      <c r="A105" s="388">
        <v>20110</v>
      </c>
      <c r="B105" s="392" t="s">
        <v>201</v>
      </c>
      <c r="C105" s="393">
        <v>370</v>
      </c>
      <c r="D105" s="393" t="s">
        <v>73</v>
      </c>
      <c r="E105" s="394"/>
    </row>
    <row r="106" ht="36" hidden="1" customHeight="1" spans="1:5">
      <c r="A106" s="395">
        <v>2011001</v>
      </c>
      <c r="B106" s="270" t="s">
        <v>137</v>
      </c>
      <c r="C106" s="269">
        <v>0</v>
      </c>
      <c r="D106" s="269" t="s">
        <v>73</v>
      </c>
      <c r="E106" s="396" t="s">
        <v>73</v>
      </c>
    </row>
    <row r="107" ht="36" hidden="1" customHeight="1" spans="1:5">
      <c r="A107" s="395">
        <v>2011002</v>
      </c>
      <c r="B107" s="270" t="s">
        <v>138</v>
      </c>
      <c r="C107" s="269">
        <v>20</v>
      </c>
      <c r="D107" s="269" t="s">
        <v>73</v>
      </c>
      <c r="E107" s="396"/>
    </row>
    <row r="108" ht="36" hidden="1" customHeight="1" spans="1:5">
      <c r="A108" s="395">
        <v>2011003</v>
      </c>
      <c r="B108" s="270" t="s">
        <v>139</v>
      </c>
      <c r="C108" s="269">
        <v>0</v>
      </c>
      <c r="D108" s="269" t="s">
        <v>73</v>
      </c>
      <c r="E108" s="396" t="s">
        <v>73</v>
      </c>
    </row>
    <row r="109" ht="36" hidden="1" customHeight="1" spans="1:5">
      <c r="A109" s="395">
        <v>2011004</v>
      </c>
      <c r="B109" s="270" t="s">
        <v>202</v>
      </c>
      <c r="C109" s="269">
        <v>0</v>
      </c>
      <c r="D109" s="269" t="s">
        <v>73</v>
      </c>
      <c r="E109" s="396" t="s">
        <v>73</v>
      </c>
    </row>
    <row r="110" ht="36" hidden="1" customHeight="1" spans="1:5">
      <c r="A110" s="395">
        <v>2011005</v>
      </c>
      <c r="B110" s="270" t="s">
        <v>203</v>
      </c>
      <c r="C110" s="269">
        <v>0</v>
      </c>
      <c r="D110" s="269" t="s">
        <v>73</v>
      </c>
      <c r="E110" s="396" t="s">
        <v>73</v>
      </c>
    </row>
    <row r="111" ht="36" hidden="1" customHeight="1" spans="1:5">
      <c r="A111" s="395">
        <v>2011007</v>
      </c>
      <c r="B111" s="270" t="s">
        <v>204</v>
      </c>
      <c r="C111" s="269">
        <v>0</v>
      </c>
      <c r="D111" s="269" t="s">
        <v>73</v>
      </c>
      <c r="E111" s="396" t="s">
        <v>73</v>
      </c>
    </row>
    <row r="112" ht="36" hidden="1" customHeight="1" spans="1:5">
      <c r="A112" s="395">
        <v>2011008</v>
      </c>
      <c r="B112" s="270" t="s">
        <v>205</v>
      </c>
      <c r="C112" s="269">
        <v>0</v>
      </c>
      <c r="D112" s="269" t="s">
        <v>73</v>
      </c>
      <c r="E112" s="396" t="s">
        <v>73</v>
      </c>
    </row>
    <row r="113" ht="36" hidden="1" customHeight="1" spans="1:5">
      <c r="A113" s="395">
        <v>2011050</v>
      </c>
      <c r="B113" s="270" t="s">
        <v>146</v>
      </c>
      <c r="C113" s="269">
        <v>0</v>
      </c>
      <c r="D113" s="269" t="s">
        <v>73</v>
      </c>
      <c r="E113" s="396" t="s">
        <v>73</v>
      </c>
    </row>
    <row r="114" ht="36" hidden="1" customHeight="1" spans="1:5">
      <c r="A114" s="395">
        <v>2011099</v>
      </c>
      <c r="B114" s="270" t="s">
        <v>206</v>
      </c>
      <c r="C114" s="269">
        <v>350</v>
      </c>
      <c r="D114" s="269" t="s">
        <v>73</v>
      </c>
      <c r="E114" s="396"/>
    </row>
    <row r="115" ht="36" customHeight="1" spans="1:5">
      <c r="A115" s="388">
        <v>20111</v>
      </c>
      <c r="B115" s="392" t="s">
        <v>207</v>
      </c>
      <c r="C115" s="393">
        <v>1930</v>
      </c>
      <c r="D115" s="393">
        <v>1611</v>
      </c>
      <c r="E115" s="394">
        <v>-0.165</v>
      </c>
    </row>
    <row r="116" ht="36" customHeight="1" spans="1:5">
      <c r="A116" s="395">
        <v>2011101</v>
      </c>
      <c r="B116" s="270" t="s">
        <v>137</v>
      </c>
      <c r="C116" s="269">
        <v>1300</v>
      </c>
      <c r="D116" s="269">
        <v>1525</v>
      </c>
      <c r="E116" s="396">
        <v>0.173</v>
      </c>
    </row>
    <row r="117" ht="36" hidden="1" customHeight="1" spans="1:5">
      <c r="A117" s="395">
        <v>2011102</v>
      </c>
      <c r="B117" s="270" t="s">
        <v>138</v>
      </c>
      <c r="C117" s="269">
        <v>0</v>
      </c>
      <c r="D117" s="269">
        <v>10</v>
      </c>
      <c r="E117" s="396" t="s">
        <v>73</v>
      </c>
    </row>
    <row r="118" ht="36" hidden="1" customHeight="1" spans="1:5">
      <c r="A118" s="395">
        <v>2011103</v>
      </c>
      <c r="B118" s="270" t="s">
        <v>139</v>
      </c>
      <c r="C118" s="269">
        <v>0</v>
      </c>
      <c r="D118" s="269">
        <v>0</v>
      </c>
      <c r="E118" s="396" t="s">
        <v>73</v>
      </c>
    </row>
    <row r="119" ht="36" hidden="1" customHeight="1" spans="1:5">
      <c r="A119" s="395">
        <v>2011104</v>
      </c>
      <c r="B119" s="270" t="s">
        <v>208</v>
      </c>
      <c r="C119" s="269">
        <v>0</v>
      </c>
      <c r="D119" s="269">
        <v>0</v>
      </c>
      <c r="E119" s="396" t="s">
        <v>73</v>
      </c>
    </row>
    <row r="120" ht="36" customHeight="1" spans="1:5">
      <c r="A120" s="395">
        <v>2011105</v>
      </c>
      <c r="B120" s="270" t="s">
        <v>209</v>
      </c>
      <c r="C120" s="269">
        <v>520</v>
      </c>
      <c r="D120" s="269">
        <v>32</v>
      </c>
      <c r="E120" s="396">
        <v>-0.938</v>
      </c>
    </row>
    <row r="121" ht="36" hidden="1" customHeight="1" spans="1:5">
      <c r="A121" s="395">
        <v>2011106</v>
      </c>
      <c r="B121" s="270" t="s">
        <v>210</v>
      </c>
      <c r="C121" s="269">
        <v>0</v>
      </c>
      <c r="D121" s="269">
        <v>0</v>
      </c>
      <c r="E121" s="396" t="s">
        <v>73</v>
      </c>
    </row>
    <row r="122" ht="36" hidden="1" customHeight="1" spans="1:5">
      <c r="A122" s="395">
        <v>2011150</v>
      </c>
      <c r="B122" s="270" t="s">
        <v>146</v>
      </c>
      <c r="C122" s="269">
        <v>0</v>
      </c>
      <c r="D122" s="269">
        <v>0</v>
      </c>
      <c r="E122" s="396" t="s">
        <v>73</v>
      </c>
    </row>
    <row r="123" ht="36" customHeight="1" spans="1:5">
      <c r="A123" s="395">
        <v>2011199</v>
      </c>
      <c r="B123" s="270" t="s">
        <v>211</v>
      </c>
      <c r="C123" s="269">
        <v>110</v>
      </c>
      <c r="D123" s="269">
        <v>44</v>
      </c>
      <c r="E123" s="396">
        <v>-0.6</v>
      </c>
    </row>
    <row r="124" ht="36" customHeight="1" spans="1:5">
      <c r="A124" s="388">
        <v>20113</v>
      </c>
      <c r="B124" s="392" t="s">
        <v>212</v>
      </c>
      <c r="C124" s="393">
        <v>545</v>
      </c>
      <c r="D124" s="393">
        <v>308</v>
      </c>
      <c r="E124" s="394">
        <v>-0.435</v>
      </c>
    </row>
    <row r="125" ht="36" customHeight="1" spans="1:5">
      <c r="A125" s="395">
        <v>2011301</v>
      </c>
      <c r="B125" s="270" t="s">
        <v>137</v>
      </c>
      <c r="C125" s="269">
        <v>400</v>
      </c>
      <c r="D125" s="269">
        <v>308</v>
      </c>
      <c r="E125" s="396">
        <v>-0.23</v>
      </c>
    </row>
    <row r="126" ht="36" customHeight="1" spans="1:5">
      <c r="A126" s="395">
        <v>2011302</v>
      </c>
      <c r="B126" s="270" t="s">
        <v>138</v>
      </c>
      <c r="C126" s="269">
        <v>55</v>
      </c>
      <c r="D126" s="269">
        <v>0</v>
      </c>
      <c r="E126" s="396">
        <v>-1</v>
      </c>
    </row>
    <row r="127" ht="36" hidden="1" customHeight="1" spans="1:5">
      <c r="A127" s="395">
        <v>2011303</v>
      </c>
      <c r="B127" s="270" t="s">
        <v>139</v>
      </c>
      <c r="C127" s="269">
        <v>0</v>
      </c>
      <c r="D127" s="269">
        <v>0</v>
      </c>
      <c r="E127" s="396" t="s">
        <v>73</v>
      </c>
    </row>
    <row r="128" ht="36" hidden="1" customHeight="1" spans="1:5">
      <c r="A128" s="395">
        <v>2011304</v>
      </c>
      <c r="B128" s="270" t="s">
        <v>213</v>
      </c>
      <c r="C128" s="269">
        <v>0</v>
      </c>
      <c r="D128" s="269">
        <v>0</v>
      </c>
      <c r="E128" s="396" t="s">
        <v>73</v>
      </c>
    </row>
    <row r="129" ht="36" hidden="1" customHeight="1" spans="1:5">
      <c r="A129" s="395">
        <v>2011305</v>
      </c>
      <c r="B129" s="270" t="s">
        <v>214</v>
      </c>
      <c r="C129" s="269">
        <v>0</v>
      </c>
      <c r="D129" s="269">
        <v>0</v>
      </c>
      <c r="E129" s="396" t="s">
        <v>73</v>
      </c>
    </row>
    <row r="130" ht="36" hidden="1" customHeight="1" spans="1:5">
      <c r="A130" s="395">
        <v>2011306</v>
      </c>
      <c r="B130" s="270" t="s">
        <v>215</v>
      </c>
      <c r="C130" s="269">
        <v>0</v>
      </c>
      <c r="D130" s="269">
        <v>0</v>
      </c>
      <c r="E130" s="396" t="s">
        <v>73</v>
      </c>
    </row>
    <row r="131" ht="36" hidden="1" customHeight="1" spans="1:5">
      <c r="A131" s="395">
        <v>2011307</v>
      </c>
      <c r="B131" s="270" t="s">
        <v>216</v>
      </c>
      <c r="C131" s="269">
        <v>0</v>
      </c>
      <c r="D131" s="269">
        <v>0</v>
      </c>
      <c r="E131" s="396" t="s">
        <v>73</v>
      </c>
    </row>
    <row r="132" ht="36" customHeight="1" spans="1:5">
      <c r="A132" s="395">
        <v>2011308</v>
      </c>
      <c r="B132" s="270" t="s">
        <v>217</v>
      </c>
      <c r="C132" s="269">
        <v>60</v>
      </c>
      <c r="D132" s="269">
        <v>0</v>
      </c>
      <c r="E132" s="396">
        <v>-1</v>
      </c>
    </row>
    <row r="133" ht="36" hidden="1" customHeight="1" spans="1:5">
      <c r="A133" s="395">
        <v>2011350</v>
      </c>
      <c r="B133" s="270" t="s">
        <v>146</v>
      </c>
      <c r="C133" s="269">
        <v>0</v>
      </c>
      <c r="D133" s="269">
        <v>0</v>
      </c>
      <c r="E133" s="396" t="s">
        <v>73</v>
      </c>
    </row>
    <row r="134" ht="36" customHeight="1" spans="1:5">
      <c r="A134" s="395">
        <v>2011399</v>
      </c>
      <c r="B134" s="270" t="s">
        <v>218</v>
      </c>
      <c r="C134" s="269">
        <v>30</v>
      </c>
      <c r="D134" s="269">
        <v>0</v>
      </c>
      <c r="E134" s="396">
        <v>-1</v>
      </c>
    </row>
    <row r="135" ht="36" hidden="1" customHeight="1" spans="1:5">
      <c r="A135" s="388">
        <v>20114</v>
      </c>
      <c r="B135" s="392" t="s">
        <v>219</v>
      </c>
      <c r="C135" s="393">
        <v>0</v>
      </c>
      <c r="D135" s="393">
        <v>0</v>
      </c>
      <c r="E135" s="394" t="s">
        <v>73</v>
      </c>
    </row>
    <row r="136" ht="36" hidden="1" customHeight="1" spans="1:5">
      <c r="A136" s="395">
        <v>2011401</v>
      </c>
      <c r="B136" s="270" t="s">
        <v>137</v>
      </c>
      <c r="C136" s="269">
        <v>0</v>
      </c>
      <c r="D136" s="269">
        <v>0</v>
      </c>
      <c r="E136" s="396" t="s">
        <v>73</v>
      </c>
    </row>
    <row r="137" ht="36" hidden="1" customHeight="1" spans="1:5">
      <c r="A137" s="395">
        <v>2011402</v>
      </c>
      <c r="B137" s="270" t="s">
        <v>138</v>
      </c>
      <c r="C137" s="269">
        <v>0</v>
      </c>
      <c r="D137" s="269">
        <v>0</v>
      </c>
      <c r="E137" s="396" t="s">
        <v>73</v>
      </c>
    </row>
    <row r="138" ht="36" hidden="1" customHeight="1" spans="1:5">
      <c r="A138" s="395">
        <v>2011403</v>
      </c>
      <c r="B138" s="270" t="s">
        <v>139</v>
      </c>
      <c r="C138" s="269">
        <v>0</v>
      </c>
      <c r="D138" s="269">
        <v>0</v>
      </c>
      <c r="E138" s="396" t="s">
        <v>73</v>
      </c>
    </row>
    <row r="139" ht="36" hidden="1" customHeight="1" spans="1:5">
      <c r="A139" s="395">
        <v>2011404</v>
      </c>
      <c r="B139" s="270" t="s">
        <v>220</v>
      </c>
      <c r="C139" s="269">
        <v>0</v>
      </c>
      <c r="D139" s="269">
        <v>0</v>
      </c>
      <c r="E139" s="396" t="s">
        <v>73</v>
      </c>
    </row>
    <row r="140" ht="36" hidden="1" customHeight="1" spans="1:5">
      <c r="A140" s="395">
        <v>2011405</v>
      </c>
      <c r="B140" s="270" t="s">
        <v>221</v>
      </c>
      <c r="C140" s="269">
        <v>0</v>
      </c>
      <c r="D140" s="269">
        <v>0</v>
      </c>
      <c r="E140" s="396" t="s">
        <v>73</v>
      </c>
    </row>
    <row r="141" ht="36" hidden="1" customHeight="1" spans="1:5">
      <c r="A141" s="395">
        <v>2011406</v>
      </c>
      <c r="B141" s="270" t="s">
        <v>222</v>
      </c>
      <c r="C141" s="269">
        <v>0</v>
      </c>
      <c r="D141" s="269">
        <v>0</v>
      </c>
      <c r="E141" s="396" t="s">
        <v>73</v>
      </c>
    </row>
    <row r="142" ht="36" hidden="1" customHeight="1" spans="1:5">
      <c r="A142" s="395">
        <v>2011408</v>
      </c>
      <c r="B142" s="270" t="s">
        <v>223</v>
      </c>
      <c r="C142" s="269">
        <v>0</v>
      </c>
      <c r="D142" s="269">
        <v>0</v>
      </c>
      <c r="E142" s="396" t="s">
        <v>73</v>
      </c>
    </row>
    <row r="143" ht="36" hidden="1" customHeight="1" spans="1:5">
      <c r="A143" s="395">
        <v>2011409</v>
      </c>
      <c r="B143" s="270" t="s">
        <v>224</v>
      </c>
      <c r="C143" s="269">
        <v>0</v>
      </c>
      <c r="D143" s="269">
        <v>0</v>
      </c>
      <c r="E143" s="396" t="s">
        <v>73</v>
      </c>
    </row>
    <row r="144" ht="36" hidden="1" customHeight="1" spans="1:5">
      <c r="A144" s="395">
        <v>2011410</v>
      </c>
      <c r="B144" s="270" t="s">
        <v>225</v>
      </c>
      <c r="C144" s="269">
        <v>0</v>
      </c>
      <c r="D144" s="269">
        <v>0</v>
      </c>
      <c r="E144" s="396" t="s">
        <v>73</v>
      </c>
    </row>
    <row r="145" ht="36" hidden="1" customHeight="1" spans="1:5">
      <c r="A145" s="395">
        <v>2011411</v>
      </c>
      <c r="B145" s="270" t="s">
        <v>226</v>
      </c>
      <c r="C145" s="269">
        <v>0</v>
      </c>
      <c r="D145" s="269">
        <v>0</v>
      </c>
      <c r="E145" s="396" t="s">
        <v>73</v>
      </c>
    </row>
    <row r="146" ht="36" hidden="1" customHeight="1" spans="1:5">
      <c r="A146" s="395">
        <v>2011450</v>
      </c>
      <c r="B146" s="270" t="s">
        <v>146</v>
      </c>
      <c r="C146" s="269">
        <v>0</v>
      </c>
      <c r="D146" s="269">
        <v>0</v>
      </c>
      <c r="E146" s="396" t="s">
        <v>73</v>
      </c>
    </row>
    <row r="147" ht="36" hidden="1" customHeight="1" spans="1:5">
      <c r="A147" s="395">
        <v>2011499</v>
      </c>
      <c r="B147" s="270" t="s">
        <v>227</v>
      </c>
      <c r="C147" s="269">
        <v>0</v>
      </c>
      <c r="D147" s="269">
        <v>0</v>
      </c>
      <c r="E147" s="396" t="s">
        <v>73</v>
      </c>
    </row>
    <row r="148" ht="36" customHeight="1" spans="1:5">
      <c r="A148" s="388">
        <v>20123</v>
      </c>
      <c r="B148" s="392" t="s">
        <v>228</v>
      </c>
      <c r="C148" s="393">
        <v>510</v>
      </c>
      <c r="D148" s="393">
        <v>348</v>
      </c>
      <c r="E148" s="394">
        <v>-0.318</v>
      </c>
    </row>
    <row r="149" ht="36" customHeight="1" spans="1:5">
      <c r="A149" s="395">
        <v>2012301</v>
      </c>
      <c r="B149" s="270" t="s">
        <v>137</v>
      </c>
      <c r="C149" s="269">
        <v>350</v>
      </c>
      <c r="D149" s="269">
        <v>300</v>
      </c>
      <c r="E149" s="396">
        <v>-0.143</v>
      </c>
    </row>
    <row r="150" ht="36" customHeight="1" spans="1:5">
      <c r="A150" s="395">
        <v>2012302</v>
      </c>
      <c r="B150" s="270" t="s">
        <v>138</v>
      </c>
      <c r="C150" s="269">
        <v>20</v>
      </c>
      <c r="D150" s="269">
        <v>0</v>
      </c>
      <c r="E150" s="396">
        <v>-1</v>
      </c>
    </row>
    <row r="151" ht="36" hidden="1" customHeight="1" spans="1:5">
      <c r="A151" s="395">
        <v>2012303</v>
      </c>
      <c r="B151" s="270" t="s">
        <v>139</v>
      </c>
      <c r="C151" s="269">
        <v>0</v>
      </c>
      <c r="D151" s="269">
        <v>0</v>
      </c>
      <c r="E151" s="396" t="s">
        <v>73</v>
      </c>
    </row>
    <row r="152" ht="36" customHeight="1" spans="1:5">
      <c r="A152" s="395">
        <v>2012304</v>
      </c>
      <c r="B152" s="270" t="s">
        <v>229</v>
      </c>
      <c r="C152" s="269">
        <v>60</v>
      </c>
      <c r="D152" s="269">
        <v>4</v>
      </c>
      <c r="E152" s="396">
        <v>-0.933</v>
      </c>
    </row>
    <row r="153" ht="36" hidden="1" customHeight="1" spans="1:5">
      <c r="A153" s="395">
        <v>2012350</v>
      </c>
      <c r="B153" s="270" t="s">
        <v>146</v>
      </c>
      <c r="C153" s="269">
        <v>0</v>
      </c>
      <c r="D153" s="269">
        <v>0</v>
      </c>
      <c r="E153" s="396" t="s">
        <v>73</v>
      </c>
    </row>
    <row r="154" ht="36" customHeight="1" spans="1:5">
      <c r="A154" s="395">
        <v>2012399</v>
      </c>
      <c r="B154" s="270" t="s">
        <v>230</v>
      </c>
      <c r="C154" s="269">
        <v>80</v>
      </c>
      <c r="D154" s="269">
        <v>44</v>
      </c>
      <c r="E154" s="396">
        <v>-0.45</v>
      </c>
    </row>
    <row r="155" ht="36" hidden="1" customHeight="1" spans="1:5">
      <c r="A155" s="388">
        <v>20125</v>
      </c>
      <c r="B155" s="392" t="s">
        <v>231</v>
      </c>
      <c r="C155" s="393">
        <v>0</v>
      </c>
      <c r="D155" s="393">
        <v>0</v>
      </c>
      <c r="E155" s="394" t="s">
        <v>73</v>
      </c>
    </row>
    <row r="156" ht="36" hidden="1" customHeight="1" spans="1:5">
      <c r="A156" s="395">
        <v>2012501</v>
      </c>
      <c r="B156" s="270" t="s">
        <v>137</v>
      </c>
      <c r="C156" s="269">
        <v>0</v>
      </c>
      <c r="D156" s="269">
        <v>0</v>
      </c>
      <c r="E156" s="396" t="s">
        <v>73</v>
      </c>
    </row>
    <row r="157" ht="36" hidden="1" customHeight="1" spans="1:5">
      <c r="A157" s="395">
        <v>2012502</v>
      </c>
      <c r="B157" s="270" t="s">
        <v>138</v>
      </c>
      <c r="C157" s="269">
        <v>0</v>
      </c>
      <c r="D157" s="269">
        <v>0</v>
      </c>
      <c r="E157" s="396" t="s">
        <v>73</v>
      </c>
    </row>
    <row r="158" ht="36" hidden="1" customHeight="1" spans="1:5">
      <c r="A158" s="395">
        <v>2012503</v>
      </c>
      <c r="B158" s="270" t="s">
        <v>139</v>
      </c>
      <c r="C158" s="269">
        <v>0</v>
      </c>
      <c r="D158" s="269">
        <v>0</v>
      </c>
      <c r="E158" s="396" t="s">
        <v>73</v>
      </c>
    </row>
    <row r="159" ht="36" hidden="1" customHeight="1" spans="1:5">
      <c r="A159" s="395">
        <v>2012504</v>
      </c>
      <c r="B159" s="270" t="s">
        <v>232</v>
      </c>
      <c r="C159" s="269">
        <v>0</v>
      </c>
      <c r="D159" s="269">
        <v>0</v>
      </c>
      <c r="E159" s="396" t="s">
        <v>73</v>
      </c>
    </row>
    <row r="160" ht="36" hidden="1" customHeight="1" spans="1:5">
      <c r="A160" s="395">
        <v>2012505</v>
      </c>
      <c r="B160" s="270" t="s">
        <v>233</v>
      </c>
      <c r="C160" s="269">
        <v>0</v>
      </c>
      <c r="D160" s="269">
        <v>0</v>
      </c>
      <c r="E160" s="396" t="s">
        <v>73</v>
      </c>
    </row>
    <row r="161" ht="36" hidden="1" customHeight="1" spans="1:5">
      <c r="A161" s="395">
        <v>2012550</v>
      </c>
      <c r="B161" s="270" t="s">
        <v>146</v>
      </c>
      <c r="C161" s="269">
        <v>0</v>
      </c>
      <c r="D161" s="269">
        <v>0</v>
      </c>
      <c r="E161" s="396" t="s">
        <v>73</v>
      </c>
    </row>
    <row r="162" ht="36" hidden="1" customHeight="1" spans="1:5">
      <c r="A162" s="395">
        <v>2012599</v>
      </c>
      <c r="B162" s="270" t="s">
        <v>234</v>
      </c>
      <c r="C162" s="269">
        <v>0</v>
      </c>
      <c r="D162" s="269">
        <v>0</v>
      </c>
      <c r="E162" s="396" t="s">
        <v>73</v>
      </c>
    </row>
    <row r="163" ht="36" hidden="1" customHeight="1" spans="1:5">
      <c r="A163" s="388">
        <v>20126</v>
      </c>
      <c r="B163" s="392" t="s">
        <v>235</v>
      </c>
      <c r="C163" s="393">
        <v>0</v>
      </c>
      <c r="D163" s="393">
        <v>0</v>
      </c>
      <c r="E163" s="394" t="s">
        <v>73</v>
      </c>
    </row>
    <row r="164" ht="36" hidden="1" customHeight="1" spans="1:5">
      <c r="A164" s="395">
        <v>2012601</v>
      </c>
      <c r="B164" s="270" t="s">
        <v>137</v>
      </c>
      <c r="C164" s="269">
        <v>0</v>
      </c>
      <c r="D164" s="269">
        <v>0</v>
      </c>
      <c r="E164" s="396" t="s">
        <v>73</v>
      </c>
    </row>
    <row r="165" ht="36" hidden="1" customHeight="1" spans="1:5">
      <c r="A165" s="395">
        <v>2012602</v>
      </c>
      <c r="B165" s="270" t="s">
        <v>138</v>
      </c>
      <c r="C165" s="269">
        <v>0</v>
      </c>
      <c r="D165" s="269">
        <v>0</v>
      </c>
      <c r="E165" s="396" t="s">
        <v>73</v>
      </c>
    </row>
    <row r="166" ht="36" hidden="1" customHeight="1" spans="1:5">
      <c r="A166" s="395">
        <v>2012603</v>
      </c>
      <c r="B166" s="270" t="s">
        <v>139</v>
      </c>
      <c r="C166" s="269">
        <v>0</v>
      </c>
      <c r="D166" s="269">
        <v>0</v>
      </c>
      <c r="E166" s="396" t="s">
        <v>73</v>
      </c>
    </row>
    <row r="167" ht="36" hidden="1" customHeight="1" spans="1:5">
      <c r="A167" s="395">
        <v>2012604</v>
      </c>
      <c r="B167" s="270" t="s">
        <v>236</v>
      </c>
      <c r="C167" s="269">
        <v>0</v>
      </c>
      <c r="D167" s="269">
        <v>0</v>
      </c>
      <c r="E167" s="396" t="s">
        <v>73</v>
      </c>
    </row>
    <row r="168" ht="36" hidden="1" customHeight="1" spans="1:5">
      <c r="A168" s="395">
        <v>2012699</v>
      </c>
      <c r="B168" s="270" t="s">
        <v>237</v>
      </c>
      <c r="C168" s="269">
        <v>0</v>
      </c>
      <c r="D168" s="269">
        <v>0</v>
      </c>
      <c r="E168" s="396" t="s">
        <v>73</v>
      </c>
    </row>
    <row r="169" ht="36" customHeight="1" spans="1:5">
      <c r="A169" s="388">
        <v>20128</v>
      </c>
      <c r="B169" s="392" t="s">
        <v>238</v>
      </c>
      <c r="C169" s="393">
        <v>130</v>
      </c>
      <c r="D169" s="393">
        <v>134</v>
      </c>
      <c r="E169" s="394">
        <v>0.031</v>
      </c>
    </row>
    <row r="170" ht="36" customHeight="1" spans="1:5">
      <c r="A170" s="395">
        <v>2012801</v>
      </c>
      <c r="B170" s="270" t="s">
        <v>137</v>
      </c>
      <c r="C170" s="269">
        <v>130</v>
      </c>
      <c r="D170" s="269">
        <v>134</v>
      </c>
      <c r="E170" s="396">
        <v>0.031</v>
      </c>
    </row>
    <row r="171" ht="36" hidden="1" customHeight="1" spans="1:5">
      <c r="A171" s="395">
        <v>2012802</v>
      </c>
      <c r="B171" s="270" t="s">
        <v>138</v>
      </c>
      <c r="C171" s="269">
        <v>0</v>
      </c>
      <c r="D171" s="269">
        <v>0</v>
      </c>
      <c r="E171" s="396" t="s">
        <v>73</v>
      </c>
    </row>
    <row r="172" ht="36" hidden="1" customHeight="1" spans="1:5">
      <c r="A172" s="395">
        <v>2012803</v>
      </c>
      <c r="B172" s="270" t="s">
        <v>139</v>
      </c>
      <c r="C172" s="269">
        <v>0</v>
      </c>
      <c r="D172" s="269">
        <v>0</v>
      </c>
      <c r="E172" s="396" t="s">
        <v>73</v>
      </c>
    </row>
    <row r="173" ht="36" hidden="1" customHeight="1" spans="1:5">
      <c r="A173" s="395">
        <v>2012804</v>
      </c>
      <c r="B173" s="270" t="s">
        <v>151</v>
      </c>
      <c r="C173" s="269">
        <v>0</v>
      </c>
      <c r="D173" s="269">
        <v>0</v>
      </c>
      <c r="E173" s="396" t="s">
        <v>73</v>
      </c>
    </row>
    <row r="174" ht="36" hidden="1" customHeight="1" spans="1:5">
      <c r="A174" s="395">
        <v>2012850</v>
      </c>
      <c r="B174" s="270" t="s">
        <v>146</v>
      </c>
      <c r="C174" s="269">
        <v>0</v>
      </c>
      <c r="D174" s="269">
        <v>0</v>
      </c>
      <c r="E174" s="396" t="s">
        <v>73</v>
      </c>
    </row>
    <row r="175" ht="36" hidden="1" customHeight="1" spans="1:5">
      <c r="A175" s="395">
        <v>2012899</v>
      </c>
      <c r="B175" s="270" t="s">
        <v>239</v>
      </c>
      <c r="C175" s="269">
        <v>0</v>
      </c>
      <c r="D175" s="269">
        <v>0</v>
      </c>
      <c r="E175" s="396" t="s">
        <v>73</v>
      </c>
    </row>
    <row r="176" ht="36" customHeight="1" spans="1:5">
      <c r="A176" s="388">
        <v>20129</v>
      </c>
      <c r="B176" s="392" t="s">
        <v>240</v>
      </c>
      <c r="C176" s="393">
        <v>463</v>
      </c>
      <c r="D176" s="393">
        <v>347</v>
      </c>
      <c r="E176" s="394">
        <v>-0.251</v>
      </c>
    </row>
    <row r="177" ht="36" customHeight="1" spans="1:5">
      <c r="A177" s="395">
        <v>2012901</v>
      </c>
      <c r="B177" s="270" t="s">
        <v>137</v>
      </c>
      <c r="C177" s="269">
        <v>330</v>
      </c>
      <c r="D177" s="269">
        <v>217</v>
      </c>
      <c r="E177" s="396">
        <v>-0.342</v>
      </c>
    </row>
    <row r="178" ht="36" customHeight="1" spans="1:5">
      <c r="A178" s="395">
        <v>2012902</v>
      </c>
      <c r="B178" s="270" t="s">
        <v>138</v>
      </c>
      <c r="C178" s="269">
        <v>13</v>
      </c>
      <c r="D178" s="269">
        <v>0</v>
      </c>
      <c r="E178" s="396">
        <v>-1</v>
      </c>
    </row>
    <row r="179" ht="36" hidden="1" customHeight="1" spans="1:5">
      <c r="A179" s="395">
        <v>2012903</v>
      </c>
      <c r="B179" s="270" t="s">
        <v>139</v>
      </c>
      <c r="C179" s="269">
        <v>0</v>
      </c>
      <c r="D179" s="269">
        <v>0</v>
      </c>
      <c r="E179" s="396" t="s">
        <v>73</v>
      </c>
    </row>
    <row r="180" ht="36" hidden="1" customHeight="1" spans="1:5">
      <c r="A180" s="399">
        <v>2012906</v>
      </c>
      <c r="B180" s="270" t="s">
        <v>241</v>
      </c>
      <c r="C180" s="269">
        <v>0</v>
      </c>
      <c r="D180" s="269">
        <v>0</v>
      </c>
      <c r="E180" s="396" t="s">
        <v>73</v>
      </c>
    </row>
    <row r="181" ht="36" hidden="1" customHeight="1" spans="1:5">
      <c r="A181" s="395">
        <v>2012950</v>
      </c>
      <c r="B181" s="270" t="s">
        <v>146</v>
      </c>
      <c r="C181" s="269">
        <v>0</v>
      </c>
      <c r="D181" s="269">
        <v>0</v>
      </c>
      <c r="E181" s="396" t="s">
        <v>73</v>
      </c>
    </row>
    <row r="182" ht="36" customHeight="1" spans="1:5">
      <c r="A182" s="395">
        <v>2012999</v>
      </c>
      <c r="B182" s="270" t="s">
        <v>242</v>
      </c>
      <c r="C182" s="269">
        <v>120</v>
      </c>
      <c r="D182" s="269">
        <v>130</v>
      </c>
      <c r="E182" s="396">
        <v>0.083</v>
      </c>
    </row>
    <row r="183" ht="36" customHeight="1" spans="1:5">
      <c r="A183" s="388">
        <v>20131</v>
      </c>
      <c r="B183" s="392" t="s">
        <v>243</v>
      </c>
      <c r="C183" s="393">
        <v>3055</v>
      </c>
      <c r="D183" s="393">
        <v>2044</v>
      </c>
      <c r="E183" s="394">
        <v>-0.331</v>
      </c>
    </row>
    <row r="184" ht="36" customHeight="1" spans="1:5">
      <c r="A184" s="395">
        <v>2013101</v>
      </c>
      <c r="B184" s="270" t="s">
        <v>137</v>
      </c>
      <c r="C184" s="269">
        <v>2800</v>
      </c>
      <c r="D184" s="269">
        <v>2040</v>
      </c>
      <c r="E184" s="396">
        <v>-0.271</v>
      </c>
    </row>
    <row r="185" ht="36" customHeight="1" spans="1:5">
      <c r="A185" s="395">
        <v>2013102</v>
      </c>
      <c r="B185" s="270" t="s">
        <v>138</v>
      </c>
      <c r="C185" s="269">
        <v>240</v>
      </c>
      <c r="D185" s="269">
        <v>3</v>
      </c>
      <c r="E185" s="396">
        <v>-0.988</v>
      </c>
    </row>
    <row r="186" ht="36" hidden="1" customHeight="1" spans="1:5">
      <c r="A186" s="395">
        <v>2013103</v>
      </c>
      <c r="B186" s="270" t="s">
        <v>139</v>
      </c>
      <c r="C186" s="269">
        <v>0</v>
      </c>
      <c r="D186" s="269">
        <v>0</v>
      </c>
      <c r="E186" s="396" t="s">
        <v>73</v>
      </c>
    </row>
    <row r="187" ht="36" customHeight="1" spans="1:5">
      <c r="A187" s="395">
        <v>2013105</v>
      </c>
      <c r="B187" s="270" t="s">
        <v>244</v>
      </c>
      <c r="C187" s="269">
        <v>15</v>
      </c>
      <c r="D187" s="269">
        <v>0</v>
      </c>
      <c r="E187" s="396">
        <v>-1</v>
      </c>
    </row>
    <row r="188" ht="36" hidden="1" customHeight="1" spans="1:5">
      <c r="A188" s="395">
        <v>2013150</v>
      </c>
      <c r="B188" s="270" t="s">
        <v>146</v>
      </c>
      <c r="C188" s="269">
        <v>0</v>
      </c>
      <c r="D188" s="269">
        <v>1</v>
      </c>
      <c r="E188" s="396" t="s">
        <v>73</v>
      </c>
    </row>
    <row r="189" ht="36" hidden="1" customHeight="1" spans="1:5">
      <c r="A189" s="395">
        <v>2013199</v>
      </c>
      <c r="B189" s="270" t="s">
        <v>245</v>
      </c>
      <c r="C189" s="269">
        <v>0</v>
      </c>
      <c r="D189" s="269">
        <v>0</v>
      </c>
      <c r="E189" s="396" t="s">
        <v>73</v>
      </c>
    </row>
    <row r="190" ht="36" customHeight="1" spans="1:5">
      <c r="A190" s="388">
        <v>20132</v>
      </c>
      <c r="B190" s="392" t="s">
        <v>246</v>
      </c>
      <c r="C190" s="393">
        <v>740</v>
      </c>
      <c r="D190" s="393">
        <v>316</v>
      </c>
      <c r="E190" s="394">
        <v>-0.573</v>
      </c>
    </row>
    <row r="191" ht="36" customHeight="1" spans="1:5">
      <c r="A191" s="395">
        <v>2013201</v>
      </c>
      <c r="B191" s="270" t="s">
        <v>137</v>
      </c>
      <c r="C191" s="269">
        <v>480</v>
      </c>
      <c r="D191" s="269">
        <v>310</v>
      </c>
      <c r="E191" s="396">
        <v>-0.354</v>
      </c>
    </row>
    <row r="192" ht="36" customHeight="1" spans="1:5">
      <c r="A192" s="395">
        <v>2013202</v>
      </c>
      <c r="B192" s="270" t="s">
        <v>138</v>
      </c>
      <c r="C192" s="269">
        <v>180</v>
      </c>
      <c r="D192" s="269">
        <v>0</v>
      </c>
      <c r="E192" s="396">
        <v>-1</v>
      </c>
    </row>
    <row r="193" ht="36" hidden="1" customHeight="1" spans="1:5">
      <c r="A193" s="395">
        <v>2013203</v>
      </c>
      <c r="B193" s="270" t="s">
        <v>139</v>
      </c>
      <c r="C193" s="269">
        <v>0</v>
      </c>
      <c r="D193" s="269">
        <v>0</v>
      </c>
      <c r="E193" s="396" t="s">
        <v>73</v>
      </c>
    </row>
    <row r="194" ht="36" hidden="1" customHeight="1" spans="1:5">
      <c r="A194" s="395">
        <v>2013204</v>
      </c>
      <c r="B194" s="270" t="s">
        <v>247</v>
      </c>
      <c r="C194" s="269">
        <v>0</v>
      </c>
      <c r="D194" s="269">
        <v>0</v>
      </c>
      <c r="E194" s="396" t="s">
        <v>73</v>
      </c>
    </row>
    <row r="195" ht="36" hidden="1" customHeight="1" spans="1:5">
      <c r="A195" s="395">
        <v>2013250</v>
      </c>
      <c r="B195" s="270" t="s">
        <v>146</v>
      </c>
      <c r="C195" s="269">
        <v>0</v>
      </c>
      <c r="D195" s="269">
        <v>0</v>
      </c>
      <c r="E195" s="396" t="s">
        <v>73</v>
      </c>
    </row>
    <row r="196" ht="36" customHeight="1" spans="1:5">
      <c r="A196" s="395">
        <v>2013299</v>
      </c>
      <c r="B196" s="270" t="s">
        <v>248</v>
      </c>
      <c r="C196" s="269">
        <v>80</v>
      </c>
      <c r="D196" s="269">
        <v>6</v>
      </c>
      <c r="E196" s="396">
        <v>-0.925</v>
      </c>
    </row>
    <row r="197" ht="36" customHeight="1" spans="1:5">
      <c r="A197" s="388">
        <v>20133</v>
      </c>
      <c r="B197" s="392" t="s">
        <v>249</v>
      </c>
      <c r="C197" s="393">
        <v>410</v>
      </c>
      <c r="D197" s="393">
        <v>248</v>
      </c>
      <c r="E197" s="394">
        <v>-0.395</v>
      </c>
    </row>
    <row r="198" ht="36" customHeight="1" spans="1:5">
      <c r="A198" s="395">
        <v>2013301</v>
      </c>
      <c r="B198" s="270" t="s">
        <v>137</v>
      </c>
      <c r="C198" s="269">
        <v>280</v>
      </c>
      <c r="D198" s="269">
        <v>248</v>
      </c>
      <c r="E198" s="396">
        <v>-0.114</v>
      </c>
    </row>
    <row r="199" ht="36" customHeight="1" spans="1:5">
      <c r="A199" s="395">
        <v>2013302</v>
      </c>
      <c r="B199" s="270" t="s">
        <v>138</v>
      </c>
      <c r="C199" s="269">
        <v>130</v>
      </c>
      <c r="D199" s="269">
        <v>0</v>
      </c>
      <c r="E199" s="396">
        <v>-1</v>
      </c>
    </row>
    <row r="200" ht="36" hidden="1" customHeight="1" spans="1:5">
      <c r="A200" s="395">
        <v>2013303</v>
      </c>
      <c r="B200" s="270" t="s">
        <v>139</v>
      </c>
      <c r="C200" s="269">
        <v>0</v>
      </c>
      <c r="D200" s="269">
        <v>0</v>
      </c>
      <c r="E200" s="396" t="s">
        <v>73</v>
      </c>
    </row>
    <row r="201" ht="36" hidden="1" customHeight="1" spans="1:5">
      <c r="A201" s="395">
        <v>2013304</v>
      </c>
      <c r="B201" s="270" t="s">
        <v>250</v>
      </c>
      <c r="C201" s="269">
        <v>0</v>
      </c>
      <c r="D201" s="269">
        <v>0</v>
      </c>
      <c r="E201" s="396" t="s">
        <v>73</v>
      </c>
    </row>
    <row r="202" ht="36" hidden="1" customHeight="1" spans="1:5">
      <c r="A202" s="395">
        <v>2013350</v>
      </c>
      <c r="B202" s="270" t="s">
        <v>146</v>
      </c>
      <c r="C202" s="269">
        <v>0</v>
      </c>
      <c r="D202" s="269">
        <v>0</v>
      </c>
      <c r="E202" s="396" t="s">
        <v>73</v>
      </c>
    </row>
    <row r="203" ht="36" hidden="1" customHeight="1" spans="1:5">
      <c r="A203" s="395">
        <v>2013399</v>
      </c>
      <c r="B203" s="270" t="s">
        <v>251</v>
      </c>
      <c r="C203" s="269">
        <v>0</v>
      </c>
      <c r="D203" s="269">
        <v>0</v>
      </c>
      <c r="E203" s="396" t="s">
        <v>73</v>
      </c>
    </row>
    <row r="204" ht="36" customHeight="1" spans="1:5">
      <c r="A204" s="388">
        <v>20134</v>
      </c>
      <c r="B204" s="392" t="s">
        <v>252</v>
      </c>
      <c r="C204" s="393">
        <v>240</v>
      </c>
      <c r="D204" s="393">
        <v>204</v>
      </c>
      <c r="E204" s="394">
        <v>-0.15</v>
      </c>
    </row>
    <row r="205" ht="36" customHeight="1" spans="1:5">
      <c r="A205" s="395">
        <v>2013401</v>
      </c>
      <c r="B205" s="270" t="s">
        <v>137</v>
      </c>
      <c r="C205" s="269">
        <v>210</v>
      </c>
      <c r="D205" s="269">
        <v>128</v>
      </c>
      <c r="E205" s="396">
        <v>-0.39</v>
      </c>
    </row>
    <row r="206" ht="36" hidden="1" customHeight="1" spans="1:5">
      <c r="A206" s="395">
        <v>2013402</v>
      </c>
      <c r="B206" s="270" t="s">
        <v>138</v>
      </c>
      <c r="C206" s="269">
        <v>0</v>
      </c>
      <c r="D206" s="269">
        <v>0</v>
      </c>
      <c r="E206" s="396" t="s">
        <v>73</v>
      </c>
    </row>
    <row r="207" ht="36" hidden="1" customHeight="1" spans="1:5">
      <c r="A207" s="395">
        <v>2013403</v>
      </c>
      <c r="B207" s="270" t="s">
        <v>139</v>
      </c>
      <c r="C207" s="269">
        <v>0</v>
      </c>
      <c r="D207" s="269">
        <v>0</v>
      </c>
      <c r="E207" s="396" t="s">
        <v>73</v>
      </c>
    </row>
    <row r="208" ht="36" customHeight="1" spans="1:5">
      <c r="A208" s="395">
        <v>2013404</v>
      </c>
      <c r="B208" s="270" t="s">
        <v>253</v>
      </c>
      <c r="C208" s="269">
        <v>10</v>
      </c>
      <c r="D208" s="269">
        <v>24</v>
      </c>
      <c r="E208" s="396">
        <v>1.4</v>
      </c>
    </row>
    <row r="209" ht="36" hidden="1" customHeight="1" spans="1:5">
      <c r="A209" s="395">
        <v>2013405</v>
      </c>
      <c r="B209" s="270" t="s">
        <v>254</v>
      </c>
      <c r="C209" s="269">
        <v>0</v>
      </c>
      <c r="D209" s="269">
        <v>0</v>
      </c>
      <c r="E209" s="396" t="s">
        <v>73</v>
      </c>
    </row>
    <row r="210" ht="36" hidden="1" customHeight="1" spans="1:5">
      <c r="A210" s="395">
        <v>2013450</v>
      </c>
      <c r="B210" s="270" t="s">
        <v>146</v>
      </c>
      <c r="C210" s="269">
        <v>0</v>
      </c>
      <c r="D210" s="269">
        <v>31</v>
      </c>
      <c r="E210" s="396" t="s">
        <v>73</v>
      </c>
    </row>
    <row r="211" ht="36" customHeight="1" spans="1:5">
      <c r="A211" s="395">
        <v>2013499</v>
      </c>
      <c r="B211" s="270" t="s">
        <v>255</v>
      </c>
      <c r="C211" s="269">
        <v>20</v>
      </c>
      <c r="D211" s="269">
        <v>21</v>
      </c>
      <c r="E211" s="396">
        <v>0.05</v>
      </c>
    </row>
    <row r="212" ht="36" hidden="1" customHeight="1" spans="1:5">
      <c r="A212" s="388">
        <v>20135</v>
      </c>
      <c r="B212" s="392" t="s">
        <v>256</v>
      </c>
      <c r="C212" s="393">
        <v>0</v>
      </c>
      <c r="D212" s="393">
        <v>0</v>
      </c>
      <c r="E212" s="394" t="s">
        <v>73</v>
      </c>
    </row>
    <row r="213" ht="36" hidden="1" customHeight="1" spans="1:5">
      <c r="A213" s="395">
        <v>2013501</v>
      </c>
      <c r="B213" s="270" t="s">
        <v>137</v>
      </c>
      <c r="C213" s="269">
        <v>0</v>
      </c>
      <c r="D213" s="269">
        <v>0</v>
      </c>
      <c r="E213" s="396" t="s">
        <v>73</v>
      </c>
    </row>
    <row r="214" ht="36" hidden="1" customHeight="1" spans="1:5">
      <c r="A214" s="395">
        <v>2013502</v>
      </c>
      <c r="B214" s="270" t="s">
        <v>138</v>
      </c>
      <c r="C214" s="269">
        <v>0</v>
      </c>
      <c r="D214" s="269">
        <v>0</v>
      </c>
      <c r="E214" s="396" t="s">
        <v>73</v>
      </c>
    </row>
    <row r="215" ht="36" hidden="1" customHeight="1" spans="1:5">
      <c r="A215" s="395">
        <v>2013503</v>
      </c>
      <c r="B215" s="270" t="s">
        <v>139</v>
      </c>
      <c r="C215" s="269">
        <v>0</v>
      </c>
      <c r="D215" s="269">
        <v>0</v>
      </c>
      <c r="E215" s="396" t="s">
        <v>73</v>
      </c>
    </row>
    <row r="216" ht="36" hidden="1" customHeight="1" spans="1:5">
      <c r="A216" s="395">
        <v>2013550</v>
      </c>
      <c r="B216" s="270" t="s">
        <v>146</v>
      </c>
      <c r="C216" s="269">
        <v>0</v>
      </c>
      <c r="D216" s="269">
        <v>0</v>
      </c>
      <c r="E216" s="396" t="s">
        <v>73</v>
      </c>
    </row>
    <row r="217" ht="36" hidden="1" customHeight="1" spans="1:5">
      <c r="A217" s="395">
        <v>2013599</v>
      </c>
      <c r="B217" s="270" t="s">
        <v>257</v>
      </c>
      <c r="C217" s="269">
        <v>0</v>
      </c>
      <c r="D217" s="269">
        <v>0</v>
      </c>
      <c r="E217" s="396" t="s">
        <v>73</v>
      </c>
    </row>
    <row r="218" ht="36" hidden="1" customHeight="1" spans="1:5">
      <c r="A218" s="388">
        <v>20136</v>
      </c>
      <c r="B218" s="392" t="s">
        <v>258</v>
      </c>
      <c r="C218" s="393">
        <v>0</v>
      </c>
      <c r="D218" s="393">
        <v>0</v>
      </c>
      <c r="E218" s="394" t="s">
        <v>73</v>
      </c>
    </row>
    <row r="219" ht="36" hidden="1" customHeight="1" spans="1:5">
      <c r="A219" s="395">
        <v>2013601</v>
      </c>
      <c r="B219" s="270" t="s">
        <v>137</v>
      </c>
      <c r="C219" s="269">
        <v>0</v>
      </c>
      <c r="D219" s="269">
        <v>0</v>
      </c>
      <c r="E219" s="396" t="s">
        <v>73</v>
      </c>
    </row>
    <row r="220" ht="36" hidden="1" customHeight="1" spans="1:5">
      <c r="A220" s="395">
        <v>2013602</v>
      </c>
      <c r="B220" s="270" t="s">
        <v>138</v>
      </c>
      <c r="C220" s="269">
        <v>0</v>
      </c>
      <c r="D220" s="269">
        <v>0</v>
      </c>
      <c r="E220" s="396" t="s">
        <v>73</v>
      </c>
    </row>
    <row r="221" ht="36" hidden="1" customHeight="1" spans="1:5">
      <c r="A221" s="395">
        <v>2013603</v>
      </c>
      <c r="B221" s="270" t="s">
        <v>139</v>
      </c>
      <c r="C221" s="269">
        <v>0</v>
      </c>
      <c r="D221" s="269">
        <v>0</v>
      </c>
      <c r="E221" s="396" t="s">
        <v>73</v>
      </c>
    </row>
    <row r="222" ht="36" hidden="1" customHeight="1" spans="1:5">
      <c r="A222" s="395">
        <v>2013650</v>
      </c>
      <c r="B222" s="270" t="s">
        <v>146</v>
      </c>
      <c r="C222" s="269">
        <v>0</v>
      </c>
      <c r="D222" s="269">
        <v>0</v>
      </c>
      <c r="E222" s="396" t="s">
        <v>73</v>
      </c>
    </row>
    <row r="223" ht="36" hidden="1" customHeight="1" spans="1:5">
      <c r="A223" s="395">
        <v>2013699</v>
      </c>
      <c r="B223" s="270" t="s">
        <v>259</v>
      </c>
      <c r="C223" s="269">
        <v>0</v>
      </c>
      <c r="D223" s="269">
        <v>0</v>
      </c>
      <c r="E223" s="396" t="s">
        <v>73</v>
      </c>
    </row>
    <row r="224" ht="36" hidden="1" customHeight="1" spans="1:5">
      <c r="A224" s="388">
        <v>20137</v>
      </c>
      <c r="B224" s="392" t="s">
        <v>260</v>
      </c>
      <c r="C224" s="393">
        <v>0</v>
      </c>
      <c r="D224" s="393">
        <v>0</v>
      </c>
      <c r="E224" s="394" t="s">
        <v>73</v>
      </c>
    </row>
    <row r="225" ht="36" hidden="1" customHeight="1" spans="1:5">
      <c r="A225" s="395">
        <v>2013701</v>
      </c>
      <c r="B225" s="270" t="s">
        <v>137</v>
      </c>
      <c r="C225" s="269">
        <v>0</v>
      </c>
      <c r="D225" s="269">
        <v>0</v>
      </c>
      <c r="E225" s="396" t="s">
        <v>73</v>
      </c>
    </row>
    <row r="226" ht="36" hidden="1" customHeight="1" spans="1:5">
      <c r="A226" s="395">
        <v>2013702</v>
      </c>
      <c r="B226" s="270" t="s">
        <v>138</v>
      </c>
      <c r="C226" s="269">
        <v>0</v>
      </c>
      <c r="D226" s="269">
        <v>0</v>
      </c>
      <c r="E226" s="396" t="s">
        <v>73</v>
      </c>
    </row>
    <row r="227" ht="36" hidden="1" customHeight="1" spans="1:5">
      <c r="A227" s="395">
        <v>2013703</v>
      </c>
      <c r="B227" s="270" t="s">
        <v>139</v>
      </c>
      <c r="C227" s="269">
        <v>0</v>
      </c>
      <c r="D227" s="269">
        <v>0</v>
      </c>
      <c r="E227" s="396" t="s">
        <v>73</v>
      </c>
    </row>
    <row r="228" ht="36" hidden="1" customHeight="1" spans="1:5">
      <c r="A228" s="395">
        <v>2013704</v>
      </c>
      <c r="B228" s="270" t="s">
        <v>261</v>
      </c>
      <c r="C228" s="269">
        <v>0</v>
      </c>
      <c r="D228" s="269">
        <v>0</v>
      </c>
      <c r="E228" s="396" t="s">
        <v>73</v>
      </c>
    </row>
    <row r="229" ht="36" hidden="1" customHeight="1" spans="1:5">
      <c r="A229" s="395">
        <v>2013750</v>
      </c>
      <c r="B229" s="270" t="s">
        <v>146</v>
      </c>
      <c r="C229" s="269">
        <v>0</v>
      </c>
      <c r="D229" s="269">
        <v>0</v>
      </c>
      <c r="E229" s="396" t="s">
        <v>73</v>
      </c>
    </row>
    <row r="230" ht="36" hidden="1" customHeight="1" spans="1:5">
      <c r="A230" s="395">
        <v>2013799</v>
      </c>
      <c r="B230" s="270" t="s">
        <v>262</v>
      </c>
      <c r="C230" s="269">
        <v>0</v>
      </c>
      <c r="D230" s="269">
        <v>0</v>
      </c>
      <c r="E230" s="396" t="s">
        <v>73</v>
      </c>
    </row>
    <row r="231" ht="36" customHeight="1" spans="1:5">
      <c r="A231" s="388">
        <v>20138</v>
      </c>
      <c r="B231" s="392" t="s">
        <v>263</v>
      </c>
      <c r="C231" s="393">
        <v>1280</v>
      </c>
      <c r="D231" s="393">
        <v>1335</v>
      </c>
      <c r="E231" s="394">
        <v>0.043</v>
      </c>
    </row>
    <row r="232" ht="36" customHeight="1" spans="1:5">
      <c r="A232" s="395">
        <v>2013801</v>
      </c>
      <c r="B232" s="270" t="s">
        <v>137</v>
      </c>
      <c r="C232" s="269">
        <v>1260</v>
      </c>
      <c r="D232" s="269">
        <v>1275</v>
      </c>
      <c r="E232" s="396">
        <v>0.012</v>
      </c>
    </row>
    <row r="233" ht="36" hidden="1" customHeight="1" spans="1:5">
      <c r="A233" s="395">
        <v>2013802</v>
      </c>
      <c r="B233" s="270" t="s">
        <v>138</v>
      </c>
      <c r="C233" s="269">
        <v>0</v>
      </c>
      <c r="D233" s="269">
        <v>0</v>
      </c>
      <c r="E233" s="396" t="s">
        <v>73</v>
      </c>
    </row>
    <row r="234" ht="36" hidden="1" customHeight="1" spans="1:5">
      <c r="A234" s="395">
        <v>2013803</v>
      </c>
      <c r="B234" s="270" t="s">
        <v>139</v>
      </c>
      <c r="C234" s="269">
        <v>0</v>
      </c>
      <c r="D234" s="269">
        <v>0</v>
      </c>
      <c r="E234" s="396" t="s">
        <v>73</v>
      </c>
    </row>
    <row r="235" ht="36" hidden="1" customHeight="1" spans="1:5">
      <c r="A235" s="395">
        <v>2013804</v>
      </c>
      <c r="B235" s="270" t="s">
        <v>264</v>
      </c>
      <c r="C235" s="269">
        <v>0</v>
      </c>
      <c r="D235" s="269">
        <v>0</v>
      </c>
      <c r="E235" s="396" t="s">
        <v>73</v>
      </c>
    </row>
    <row r="236" ht="36" customHeight="1" spans="1:5">
      <c r="A236" s="395">
        <v>2013805</v>
      </c>
      <c r="B236" s="270" t="s">
        <v>265</v>
      </c>
      <c r="C236" s="269">
        <v>10</v>
      </c>
      <c r="D236" s="269">
        <v>0</v>
      </c>
      <c r="E236" s="396">
        <v>-1</v>
      </c>
    </row>
    <row r="237" ht="36" hidden="1" customHeight="1" spans="1:5">
      <c r="A237" s="395">
        <v>2013808</v>
      </c>
      <c r="B237" s="270" t="s">
        <v>178</v>
      </c>
      <c r="C237" s="269">
        <v>0</v>
      </c>
      <c r="D237" s="269">
        <v>0</v>
      </c>
      <c r="E237" s="396" t="s">
        <v>73</v>
      </c>
    </row>
    <row r="238" ht="36" hidden="1" customHeight="1" spans="1:5">
      <c r="A238" s="395">
        <v>2013810</v>
      </c>
      <c r="B238" s="270" t="s">
        <v>266</v>
      </c>
      <c r="C238" s="269">
        <v>0</v>
      </c>
      <c r="D238" s="269">
        <v>0</v>
      </c>
      <c r="E238" s="396" t="s">
        <v>73</v>
      </c>
    </row>
    <row r="239" ht="36" hidden="1" customHeight="1" spans="1:5">
      <c r="A239" s="395">
        <v>2013812</v>
      </c>
      <c r="B239" s="270" t="s">
        <v>267</v>
      </c>
      <c r="C239" s="269">
        <v>0</v>
      </c>
      <c r="D239" s="269">
        <v>0</v>
      </c>
      <c r="E239" s="396" t="s">
        <v>73</v>
      </c>
    </row>
    <row r="240" ht="36" hidden="1" customHeight="1" spans="1:5">
      <c r="A240" s="395">
        <v>2013813</v>
      </c>
      <c r="B240" s="270" t="s">
        <v>268</v>
      </c>
      <c r="C240" s="269">
        <v>0</v>
      </c>
      <c r="D240" s="269">
        <v>0</v>
      </c>
      <c r="E240" s="396" t="s">
        <v>73</v>
      </c>
    </row>
    <row r="241" ht="36" hidden="1" customHeight="1" spans="1:5">
      <c r="A241" s="395">
        <v>2013814</v>
      </c>
      <c r="B241" s="270" t="s">
        <v>269</v>
      </c>
      <c r="C241" s="269">
        <v>0</v>
      </c>
      <c r="D241" s="269">
        <v>0</v>
      </c>
      <c r="E241" s="396" t="s">
        <v>73</v>
      </c>
    </row>
    <row r="242" ht="36" hidden="1" customHeight="1" spans="1:5">
      <c r="A242" s="395">
        <v>2013815</v>
      </c>
      <c r="B242" s="270" t="s">
        <v>270</v>
      </c>
      <c r="C242" s="269">
        <v>0</v>
      </c>
      <c r="D242" s="269">
        <v>0</v>
      </c>
      <c r="E242" s="396" t="s">
        <v>73</v>
      </c>
    </row>
    <row r="243" ht="36" hidden="1" customHeight="1" spans="1:5">
      <c r="A243" s="395">
        <v>2013816</v>
      </c>
      <c r="B243" s="270" t="s">
        <v>271</v>
      </c>
      <c r="C243" s="269">
        <v>0</v>
      </c>
      <c r="D243" s="269">
        <v>40</v>
      </c>
      <c r="E243" s="396" t="s">
        <v>73</v>
      </c>
    </row>
    <row r="244" ht="36" hidden="1" customHeight="1" spans="1:5">
      <c r="A244" s="395">
        <v>2013850</v>
      </c>
      <c r="B244" s="270" t="s">
        <v>146</v>
      </c>
      <c r="C244" s="269">
        <v>0</v>
      </c>
      <c r="D244" s="269">
        <v>0</v>
      </c>
      <c r="E244" s="396" t="s">
        <v>73</v>
      </c>
    </row>
    <row r="245" ht="36" customHeight="1" spans="1:5">
      <c r="A245" s="395">
        <v>2013899</v>
      </c>
      <c r="B245" s="270" t="s">
        <v>272</v>
      </c>
      <c r="C245" s="269">
        <v>10</v>
      </c>
      <c r="D245" s="269">
        <v>20</v>
      </c>
      <c r="E245" s="396">
        <v>1</v>
      </c>
    </row>
    <row r="246" ht="36" customHeight="1" spans="1:5">
      <c r="A246" s="388">
        <v>20199</v>
      </c>
      <c r="B246" s="392" t="s">
        <v>273</v>
      </c>
      <c r="C246" s="393">
        <v>4</v>
      </c>
      <c r="D246" s="393">
        <v>0</v>
      </c>
      <c r="E246" s="394">
        <v>-1</v>
      </c>
    </row>
    <row r="247" ht="36" hidden="1" customHeight="1" spans="1:5">
      <c r="A247" s="395">
        <v>2019901</v>
      </c>
      <c r="B247" s="270" t="s">
        <v>274</v>
      </c>
      <c r="C247" s="269">
        <v>0</v>
      </c>
      <c r="D247" s="269">
        <v>0</v>
      </c>
      <c r="E247" s="396" t="s">
        <v>73</v>
      </c>
    </row>
    <row r="248" ht="36" customHeight="1" spans="1:5">
      <c r="A248" s="395">
        <v>2019999</v>
      </c>
      <c r="B248" s="270" t="s">
        <v>275</v>
      </c>
      <c r="C248" s="269">
        <v>4</v>
      </c>
      <c r="D248" s="269">
        <v>0</v>
      </c>
      <c r="E248" s="396">
        <v>-1</v>
      </c>
    </row>
    <row r="249" ht="36" hidden="1" customHeight="1" spans="1:5">
      <c r="A249" s="400" t="s">
        <v>276</v>
      </c>
      <c r="B249" s="401" t="s">
        <v>277</v>
      </c>
      <c r="C249" s="269" t="s">
        <v>73</v>
      </c>
      <c r="D249" s="269" t="s">
        <v>73</v>
      </c>
      <c r="E249" s="396"/>
    </row>
    <row r="250" ht="36" hidden="1" customHeight="1" spans="1:5">
      <c r="A250" s="388">
        <v>202</v>
      </c>
      <c r="B250" s="389" t="s">
        <v>72</v>
      </c>
      <c r="C250" s="390">
        <v>0</v>
      </c>
      <c r="D250" s="390">
        <v>0</v>
      </c>
      <c r="E250" s="391" t="s">
        <v>73</v>
      </c>
    </row>
    <row r="251" ht="36" hidden="1" customHeight="1" spans="1:5">
      <c r="A251" s="388">
        <v>20205</v>
      </c>
      <c r="B251" s="392" t="s">
        <v>278</v>
      </c>
      <c r="C251" s="393">
        <v>0</v>
      </c>
      <c r="D251" s="393">
        <v>0</v>
      </c>
      <c r="E251" s="394" t="s">
        <v>73</v>
      </c>
    </row>
    <row r="252" ht="36" hidden="1" customHeight="1" spans="1:5">
      <c r="A252" s="388">
        <v>20299</v>
      </c>
      <c r="B252" s="392" t="s">
        <v>279</v>
      </c>
      <c r="C252" s="393">
        <v>0</v>
      </c>
      <c r="D252" s="393">
        <v>0</v>
      </c>
      <c r="E252" s="394" t="s">
        <v>73</v>
      </c>
    </row>
    <row r="253" ht="36" customHeight="1" spans="1:5">
      <c r="A253" s="388">
        <v>203</v>
      </c>
      <c r="B253" s="389" t="s">
        <v>75</v>
      </c>
      <c r="C253" s="390">
        <v>30</v>
      </c>
      <c r="D253" s="390">
        <v>237</v>
      </c>
      <c r="E253" s="391">
        <v>6.9</v>
      </c>
    </row>
    <row r="254" ht="36" hidden="1" customHeight="1" spans="1:5">
      <c r="A254" s="402">
        <v>20301</v>
      </c>
      <c r="B254" s="392" t="s">
        <v>280</v>
      </c>
      <c r="C254" s="393">
        <v>0</v>
      </c>
      <c r="D254" s="393">
        <v>0</v>
      </c>
      <c r="E254" s="394" t="s">
        <v>73</v>
      </c>
    </row>
    <row r="255" ht="36" hidden="1" customHeight="1" spans="1:5">
      <c r="A255" s="403">
        <v>2030101</v>
      </c>
      <c r="B255" s="270" t="s">
        <v>281</v>
      </c>
      <c r="C255" s="269">
        <v>0</v>
      </c>
      <c r="D255" s="269">
        <v>0</v>
      </c>
      <c r="E255" s="396" t="s">
        <v>73</v>
      </c>
    </row>
    <row r="256" ht="36" hidden="1" customHeight="1" spans="1:5">
      <c r="A256" s="402">
        <v>20304</v>
      </c>
      <c r="B256" s="392" t="s">
        <v>282</v>
      </c>
      <c r="C256" s="393">
        <v>0</v>
      </c>
      <c r="D256" s="393">
        <v>0</v>
      </c>
      <c r="E256" s="394" t="s">
        <v>73</v>
      </c>
    </row>
    <row r="257" ht="36" hidden="1" customHeight="1" spans="1:5">
      <c r="A257" s="403">
        <v>2030401</v>
      </c>
      <c r="B257" s="270" t="s">
        <v>283</v>
      </c>
      <c r="C257" s="269">
        <v>0</v>
      </c>
      <c r="D257" s="269">
        <v>0</v>
      </c>
      <c r="E257" s="396" t="s">
        <v>73</v>
      </c>
    </row>
    <row r="258" ht="36" hidden="1" customHeight="1" spans="1:5">
      <c r="A258" s="402">
        <v>20305</v>
      </c>
      <c r="B258" s="392" t="s">
        <v>284</v>
      </c>
      <c r="C258" s="393">
        <v>0</v>
      </c>
      <c r="D258" s="393">
        <v>0</v>
      </c>
      <c r="E258" s="394" t="s">
        <v>73</v>
      </c>
    </row>
    <row r="259" ht="36" hidden="1" customHeight="1" spans="1:5">
      <c r="A259" s="403">
        <v>2030501</v>
      </c>
      <c r="B259" s="270" t="s">
        <v>285</v>
      </c>
      <c r="C259" s="269">
        <v>0</v>
      </c>
      <c r="D259" s="269">
        <v>0</v>
      </c>
      <c r="E259" s="396" t="s">
        <v>73</v>
      </c>
    </row>
    <row r="260" ht="36" customHeight="1" spans="1:5">
      <c r="A260" s="388">
        <v>20306</v>
      </c>
      <c r="B260" s="392" t="s">
        <v>286</v>
      </c>
      <c r="C260" s="393">
        <v>30</v>
      </c>
      <c r="D260" s="393">
        <v>235</v>
      </c>
      <c r="E260" s="394">
        <v>6.833</v>
      </c>
    </row>
    <row r="261" ht="36" customHeight="1" spans="1:5">
      <c r="A261" s="395">
        <v>2030601</v>
      </c>
      <c r="B261" s="270" t="s">
        <v>287</v>
      </c>
      <c r="C261" s="269">
        <v>30</v>
      </c>
      <c r="D261" s="269">
        <v>213</v>
      </c>
      <c r="E261" s="396">
        <v>6.1</v>
      </c>
    </row>
    <row r="262" ht="36" hidden="1" customHeight="1" spans="1:5">
      <c r="A262" s="395">
        <v>2030602</v>
      </c>
      <c r="B262" s="270" t="s">
        <v>288</v>
      </c>
      <c r="C262" s="269">
        <v>0</v>
      </c>
      <c r="D262" s="269">
        <v>0</v>
      </c>
      <c r="E262" s="396" t="s">
        <v>73</v>
      </c>
    </row>
    <row r="263" ht="36" hidden="1" customHeight="1" spans="1:5">
      <c r="A263" s="395">
        <v>2030603</v>
      </c>
      <c r="B263" s="270" t="s">
        <v>289</v>
      </c>
      <c r="C263" s="269">
        <v>0</v>
      </c>
      <c r="D263" s="269">
        <v>0</v>
      </c>
      <c r="E263" s="396" t="s">
        <v>73</v>
      </c>
    </row>
    <row r="264" ht="36" hidden="1" customHeight="1" spans="1:5">
      <c r="A264" s="395">
        <v>2030604</v>
      </c>
      <c r="B264" s="270" t="s">
        <v>290</v>
      </c>
      <c r="C264" s="269">
        <v>0</v>
      </c>
      <c r="D264" s="269">
        <v>0</v>
      </c>
      <c r="E264" s="396" t="s">
        <v>73</v>
      </c>
    </row>
    <row r="265" ht="36" hidden="1" customHeight="1" spans="1:5">
      <c r="A265" s="395">
        <v>2030605</v>
      </c>
      <c r="B265" s="270" t="s">
        <v>291</v>
      </c>
      <c r="C265" s="269">
        <v>0</v>
      </c>
      <c r="D265" s="269">
        <v>0</v>
      </c>
      <c r="E265" s="396" t="s">
        <v>73</v>
      </c>
    </row>
    <row r="266" ht="36" hidden="1" customHeight="1" spans="1:5">
      <c r="A266" s="395">
        <v>2030606</v>
      </c>
      <c r="B266" s="270" t="s">
        <v>292</v>
      </c>
      <c r="C266" s="269">
        <v>0</v>
      </c>
      <c r="D266" s="269">
        <v>0</v>
      </c>
      <c r="E266" s="396" t="s">
        <v>73</v>
      </c>
    </row>
    <row r="267" ht="36" hidden="1" customHeight="1" spans="1:5">
      <c r="A267" s="395">
        <v>2030607</v>
      </c>
      <c r="B267" s="270" t="s">
        <v>293</v>
      </c>
      <c r="C267" s="269">
        <v>0</v>
      </c>
      <c r="D267" s="269">
        <v>20</v>
      </c>
      <c r="E267" s="396" t="s">
        <v>73</v>
      </c>
    </row>
    <row r="268" ht="36" hidden="1" customHeight="1" spans="1:5">
      <c r="A268" s="395">
        <v>2030608</v>
      </c>
      <c r="B268" s="270" t="s">
        <v>294</v>
      </c>
      <c r="C268" s="269">
        <v>0</v>
      </c>
      <c r="D268" s="269">
        <v>0</v>
      </c>
      <c r="E268" s="396" t="s">
        <v>73</v>
      </c>
    </row>
    <row r="269" ht="36" hidden="1" customHeight="1" spans="1:5">
      <c r="A269" s="395">
        <v>2030699</v>
      </c>
      <c r="B269" s="270" t="s">
        <v>295</v>
      </c>
      <c r="C269" s="269">
        <v>0</v>
      </c>
      <c r="D269" s="269">
        <v>2</v>
      </c>
      <c r="E269" s="396" t="s">
        <v>73</v>
      </c>
    </row>
    <row r="270" ht="36" hidden="1" customHeight="1" spans="1:5">
      <c r="A270" s="388">
        <v>20399</v>
      </c>
      <c r="B270" s="392" t="s">
        <v>296</v>
      </c>
      <c r="C270" s="393">
        <v>0</v>
      </c>
      <c r="D270" s="393">
        <v>2</v>
      </c>
      <c r="E270" s="394" t="s">
        <v>73</v>
      </c>
    </row>
    <row r="271" ht="36" hidden="1" customHeight="1" spans="1:5">
      <c r="A271" s="403">
        <v>2039999</v>
      </c>
      <c r="B271" s="270" t="s">
        <v>297</v>
      </c>
      <c r="C271" s="269">
        <v>0</v>
      </c>
      <c r="D271" s="269">
        <v>2</v>
      </c>
      <c r="E271" s="396" t="s">
        <v>73</v>
      </c>
    </row>
    <row r="272" ht="36" hidden="1" customHeight="1" spans="1:5">
      <c r="A272" s="400" t="s">
        <v>298</v>
      </c>
      <c r="B272" s="401" t="s">
        <v>277</v>
      </c>
      <c r="C272" s="269" t="s">
        <v>73</v>
      </c>
      <c r="D272" s="269" t="s">
        <v>73</v>
      </c>
      <c r="E272" s="396"/>
    </row>
    <row r="273" ht="36" customHeight="1" spans="1:5">
      <c r="A273" s="388">
        <v>204</v>
      </c>
      <c r="B273" s="389" t="s">
        <v>77</v>
      </c>
      <c r="C273" s="390">
        <v>15555</v>
      </c>
      <c r="D273" s="390">
        <v>11456</v>
      </c>
      <c r="E273" s="391">
        <v>-0.264</v>
      </c>
    </row>
    <row r="274" ht="36" hidden="1" customHeight="1" spans="1:5">
      <c r="A274" s="388">
        <v>20401</v>
      </c>
      <c r="B274" s="392" t="s">
        <v>299</v>
      </c>
      <c r="C274" s="393">
        <v>0</v>
      </c>
      <c r="D274" s="393">
        <v>0</v>
      </c>
      <c r="E274" s="394" t="s">
        <v>73</v>
      </c>
    </row>
    <row r="275" ht="36" hidden="1" customHeight="1" spans="1:5">
      <c r="A275" s="395">
        <v>2040101</v>
      </c>
      <c r="B275" s="270" t="s">
        <v>300</v>
      </c>
      <c r="C275" s="269">
        <v>0</v>
      </c>
      <c r="D275" s="269">
        <v>0</v>
      </c>
      <c r="E275" s="396" t="s">
        <v>73</v>
      </c>
    </row>
    <row r="276" ht="36" hidden="1" customHeight="1" spans="1:5">
      <c r="A276" s="395">
        <v>2040199</v>
      </c>
      <c r="B276" s="270" t="s">
        <v>301</v>
      </c>
      <c r="C276" s="269">
        <v>0</v>
      </c>
      <c r="D276" s="269">
        <v>0</v>
      </c>
      <c r="E276" s="396" t="s">
        <v>73</v>
      </c>
    </row>
    <row r="277" ht="36" customHeight="1" spans="1:5">
      <c r="A277" s="388">
        <v>20402</v>
      </c>
      <c r="B277" s="392" t="s">
        <v>302</v>
      </c>
      <c r="C277" s="393">
        <v>11970</v>
      </c>
      <c r="D277" s="393">
        <v>10539</v>
      </c>
      <c r="E277" s="394">
        <v>-0.12</v>
      </c>
    </row>
    <row r="278" ht="36" customHeight="1" spans="1:5">
      <c r="A278" s="395">
        <v>2040201</v>
      </c>
      <c r="B278" s="270" t="s">
        <v>137</v>
      </c>
      <c r="C278" s="269">
        <v>9400</v>
      </c>
      <c r="D278" s="269">
        <v>10119</v>
      </c>
      <c r="E278" s="396">
        <v>0.076</v>
      </c>
    </row>
    <row r="279" ht="36" customHeight="1" spans="1:5">
      <c r="A279" s="395">
        <v>2040202</v>
      </c>
      <c r="B279" s="270" t="s">
        <v>138</v>
      </c>
      <c r="C279" s="269">
        <v>120</v>
      </c>
      <c r="D279" s="269">
        <v>0</v>
      </c>
      <c r="E279" s="396">
        <v>-1</v>
      </c>
    </row>
    <row r="280" ht="36" hidden="1" customHeight="1" spans="1:5">
      <c r="A280" s="395">
        <v>2040203</v>
      </c>
      <c r="B280" s="270" t="s">
        <v>139</v>
      </c>
      <c r="C280" s="269">
        <v>0</v>
      </c>
      <c r="D280" s="269">
        <v>0</v>
      </c>
      <c r="E280" s="396" t="s">
        <v>73</v>
      </c>
    </row>
    <row r="281" ht="36" customHeight="1" spans="1:5">
      <c r="A281" s="395">
        <v>2040219</v>
      </c>
      <c r="B281" s="270" t="s">
        <v>178</v>
      </c>
      <c r="C281" s="269">
        <v>300</v>
      </c>
      <c r="D281" s="269">
        <v>0</v>
      </c>
      <c r="E281" s="396">
        <v>-1</v>
      </c>
    </row>
    <row r="282" ht="36" customHeight="1" spans="1:5">
      <c r="A282" s="395">
        <v>2040220</v>
      </c>
      <c r="B282" s="270" t="s">
        <v>303</v>
      </c>
      <c r="C282" s="269">
        <v>650</v>
      </c>
      <c r="D282" s="269">
        <v>0</v>
      </c>
      <c r="E282" s="396">
        <v>-1</v>
      </c>
    </row>
    <row r="283" ht="36" hidden="1" customHeight="1" spans="1:5">
      <c r="A283" s="395">
        <v>2040221</v>
      </c>
      <c r="B283" s="270" t="s">
        <v>304</v>
      </c>
      <c r="C283" s="269">
        <v>0</v>
      </c>
      <c r="D283" s="269">
        <v>0</v>
      </c>
      <c r="E283" s="396" t="s">
        <v>73</v>
      </c>
    </row>
    <row r="284" ht="36" hidden="1" customHeight="1" spans="1:5">
      <c r="A284" s="395">
        <v>2040222</v>
      </c>
      <c r="B284" s="270" t="s">
        <v>305</v>
      </c>
      <c r="C284" s="269">
        <v>0</v>
      </c>
      <c r="D284" s="269">
        <v>0</v>
      </c>
      <c r="E284" s="396" t="s">
        <v>73</v>
      </c>
    </row>
    <row r="285" ht="36" hidden="1" customHeight="1" spans="1:5">
      <c r="A285" s="395">
        <v>2040223</v>
      </c>
      <c r="B285" s="270" t="s">
        <v>306</v>
      </c>
      <c r="C285" s="269">
        <v>0</v>
      </c>
      <c r="D285" s="269">
        <v>0</v>
      </c>
      <c r="E285" s="396" t="s">
        <v>73</v>
      </c>
    </row>
    <row r="286" ht="36" hidden="1" customHeight="1" spans="1:5">
      <c r="A286" s="395">
        <v>2040250</v>
      </c>
      <c r="B286" s="270" t="s">
        <v>146</v>
      </c>
      <c r="C286" s="269">
        <v>0</v>
      </c>
      <c r="D286" s="269">
        <v>0</v>
      </c>
      <c r="E286" s="396" t="s">
        <v>73</v>
      </c>
    </row>
    <row r="287" ht="36" customHeight="1" spans="1:5">
      <c r="A287" s="395">
        <v>2040299</v>
      </c>
      <c r="B287" s="270" t="s">
        <v>307</v>
      </c>
      <c r="C287" s="269">
        <v>1500</v>
      </c>
      <c r="D287" s="269">
        <v>420</v>
      </c>
      <c r="E287" s="396">
        <v>-0.72</v>
      </c>
    </row>
    <row r="288" ht="36" hidden="1" customHeight="1" spans="1:5">
      <c r="A288" s="388">
        <v>20403</v>
      </c>
      <c r="B288" s="392" t="s">
        <v>308</v>
      </c>
      <c r="C288" s="393">
        <v>0</v>
      </c>
      <c r="D288" s="393">
        <v>0</v>
      </c>
      <c r="E288" s="394" t="s">
        <v>73</v>
      </c>
    </row>
    <row r="289" ht="36" hidden="1" customHeight="1" spans="1:5">
      <c r="A289" s="395">
        <v>2040301</v>
      </c>
      <c r="B289" s="270" t="s">
        <v>137</v>
      </c>
      <c r="C289" s="269">
        <v>0</v>
      </c>
      <c r="D289" s="269">
        <v>0</v>
      </c>
      <c r="E289" s="396" t="s">
        <v>73</v>
      </c>
    </row>
    <row r="290" ht="36" hidden="1" customHeight="1" spans="1:5">
      <c r="A290" s="395">
        <v>2040302</v>
      </c>
      <c r="B290" s="270" t="s">
        <v>138</v>
      </c>
      <c r="C290" s="269">
        <v>0</v>
      </c>
      <c r="D290" s="269">
        <v>0</v>
      </c>
      <c r="E290" s="396" t="s">
        <v>73</v>
      </c>
    </row>
    <row r="291" ht="36" hidden="1" customHeight="1" spans="1:5">
      <c r="A291" s="395">
        <v>2040303</v>
      </c>
      <c r="B291" s="270" t="s">
        <v>139</v>
      </c>
      <c r="C291" s="269">
        <v>0</v>
      </c>
      <c r="D291" s="269">
        <v>0</v>
      </c>
      <c r="E291" s="396" t="s">
        <v>73</v>
      </c>
    </row>
    <row r="292" ht="36" hidden="1" customHeight="1" spans="1:5">
      <c r="A292" s="395">
        <v>2040304</v>
      </c>
      <c r="B292" s="270" t="s">
        <v>309</v>
      </c>
      <c r="C292" s="269">
        <v>0</v>
      </c>
      <c r="D292" s="269">
        <v>0</v>
      </c>
      <c r="E292" s="396" t="s">
        <v>73</v>
      </c>
    </row>
    <row r="293" ht="36" hidden="1" customHeight="1" spans="1:5">
      <c r="A293" s="395">
        <v>2040350</v>
      </c>
      <c r="B293" s="270" t="s">
        <v>146</v>
      </c>
      <c r="C293" s="269">
        <v>0</v>
      </c>
      <c r="D293" s="269">
        <v>0</v>
      </c>
      <c r="E293" s="396" t="s">
        <v>73</v>
      </c>
    </row>
    <row r="294" ht="36" hidden="1" customHeight="1" spans="1:5">
      <c r="A294" s="395">
        <v>2040399</v>
      </c>
      <c r="B294" s="270" t="s">
        <v>310</v>
      </c>
      <c r="C294" s="269">
        <v>0</v>
      </c>
      <c r="D294" s="269">
        <v>0</v>
      </c>
      <c r="E294" s="396" t="s">
        <v>73</v>
      </c>
    </row>
    <row r="295" ht="36" customHeight="1" spans="1:5">
      <c r="A295" s="388">
        <v>20404</v>
      </c>
      <c r="B295" s="392" t="s">
        <v>311</v>
      </c>
      <c r="C295" s="393">
        <v>450</v>
      </c>
      <c r="D295" s="393">
        <v>54</v>
      </c>
      <c r="E295" s="394">
        <v>-0.88</v>
      </c>
    </row>
    <row r="296" ht="36" customHeight="1" spans="1:5">
      <c r="A296" s="395">
        <v>2040401</v>
      </c>
      <c r="B296" s="270" t="s">
        <v>137</v>
      </c>
      <c r="C296" s="269">
        <v>450</v>
      </c>
      <c r="D296" s="269">
        <v>54</v>
      </c>
      <c r="E296" s="396">
        <v>-0.88</v>
      </c>
    </row>
    <row r="297" ht="36" hidden="1" customHeight="1" spans="1:5">
      <c r="A297" s="395">
        <v>2040402</v>
      </c>
      <c r="B297" s="270" t="s">
        <v>138</v>
      </c>
      <c r="C297" s="269">
        <v>0</v>
      </c>
      <c r="D297" s="269">
        <v>0</v>
      </c>
      <c r="E297" s="396" t="s">
        <v>73</v>
      </c>
    </row>
    <row r="298" ht="36" hidden="1" customHeight="1" spans="1:5">
      <c r="A298" s="395">
        <v>2040403</v>
      </c>
      <c r="B298" s="270" t="s">
        <v>139</v>
      </c>
      <c r="C298" s="269">
        <v>0</v>
      </c>
      <c r="D298" s="269">
        <v>0</v>
      </c>
      <c r="E298" s="396" t="s">
        <v>73</v>
      </c>
    </row>
    <row r="299" ht="36" hidden="1" customHeight="1" spans="1:5">
      <c r="A299" s="395">
        <v>2040409</v>
      </c>
      <c r="B299" s="270" t="s">
        <v>312</v>
      </c>
      <c r="C299" s="269">
        <v>0</v>
      </c>
      <c r="D299" s="269">
        <v>0</v>
      </c>
      <c r="E299" s="396" t="s">
        <v>73</v>
      </c>
    </row>
    <row r="300" ht="36" hidden="1" customHeight="1" spans="1:5">
      <c r="A300" s="395">
        <v>2040410</v>
      </c>
      <c r="B300" s="270" t="s">
        <v>313</v>
      </c>
      <c r="C300" s="269">
        <v>0</v>
      </c>
      <c r="D300" s="269">
        <v>0</v>
      </c>
      <c r="E300" s="396" t="s">
        <v>73</v>
      </c>
    </row>
    <row r="301" ht="36" hidden="1" customHeight="1" spans="1:5">
      <c r="A301" s="395">
        <v>2040450</v>
      </c>
      <c r="B301" s="270" t="s">
        <v>146</v>
      </c>
      <c r="C301" s="269">
        <v>0</v>
      </c>
      <c r="D301" s="269">
        <v>0</v>
      </c>
      <c r="E301" s="396" t="s">
        <v>73</v>
      </c>
    </row>
    <row r="302" ht="36" hidden="1" customHeight="1" spans="1:5">
      <c r="A302" s="395">
        <v>2040499</v>
      </c>
      <c r="B302" s="270" t="s">
        <v>314</v>
      </c>
      <c r="C302" s="269">
        <v>0</v>
      </c>
      <c r="D302" s="269">
        <v>0</v>
      </c>
      <c r="E302" s="396" t="s">
        <v>73</v>
      </c>
    </row>
    <row r="303" ht="36" customHeight="1" spans="1:5">
      <c r="A303" s="388">
        <v>20405</v>
      </c>
      <c r="B303" s="392" t="s">
        <v>315</v>
      </c>
      <c r="C303" s="393">
        <v>50</v>
      </c>
      <c r="D303" s="393">
        <v>54</v>
      </c>
      <c r="E303" s="394">
        <v>0.08</v>
      </c>
    </row>
    <row r="304" ht="36" customHeight="1" spans="1:5">
      <c r="A304" s="395">
        <v>2040501</v>
      </c>
      <c r="B304" s="270" t="s">
        <v>137</v>
      </c>
      <c r="C304" s="269">
        <v>15</v>
      </c>
      <c r="D304" s="269">
        <v>54</v>
      </c>
      <c r="E304" s="396">
        <v>2.6</v>
      </c>
    </row>
    <row r="305" ht="36" hidden="1" customHeight="1" spans="1:5">
      <c r="A305" s="395">
        <v>2040502</v>
      </c>
      <c r="B305" s="270" t="s">
        <v>138</v>
      </c>
      <c r="C305" s="269">
        <v>0</v>
      </c>
      <c r="D305" s="269">
        <v>0</v>
      </c>
      <c r="E305" s="396" t="s">
        <v>73</v>
      </c>
    </row>
    <row r="306" ht="36" hidden="1" customHeight="1" spans="1:5">
      <c r="A306" s="395">
        <v>2040503</v>
      </c>
      <c r="B306" s="270" t="s">
        <v>139</v>
      </c>
      <c r="C306" s="269">
        <v>0</v>
      </c>
      <c r="D306" s="269">
        <v>0</v>
      </c>
      <c r="E306" s="396" t="s">
        <v>73</v>
      </c>
    </row>
    <row r="307" ht="36" hidden="1" customHeight="1" spans="1:5">
      <c r="A307" s="395">
        <v>2040504</v>
      </c>
      <c r="B307" s="270" t="s">
        <v>316</v>
      </c>
      <c r="C307" s="269">
        <v>0</v>
      </c>
      <c r="D307" s="269">
        <v>0</v>
      </c>
      <c r="E307" s="396" t="s">
        <v>73</v>
      </c>
    </row>
    <row r="308" ht="36" hidden="1" customHeight="1" spans="1:5">
      <c r="A308" s="395">
        <v>2040505</v>
      </c>
      <c r="B308" s="270" t="s">
        <v>317</v>
      </c>
      <c r="C308" s="269">
        <v>0</v>
      </c>
      <c r="D308" s="269">
        <v>0</v>
      </c>
      <c r="E308" s="396" t="s">
        <v>73</v>
      </c>
    </row>
    <row r="309" ht="36" hidden="1" customHeight="1" spans="1:5">
      <c r="A309" s="395">
        <v>2040506</v>
      </c>
      <c r="B309" s="270" t="s">
        <v>318</v>
      </c>
      <c r="C309" s="269">
        <v>0</v>
      </c>
      <c r="D309" s="269">
        <v>0</v>
      </c>
      <c r="E309" s="396" t="s">
        <v>73</v>
      </c>
    </row>
    <row r="310" ht="36" hidden="1" customHeight="1" spans="1:5">
      <c r="A310" s="395">
        <v>2040550</v>
      </c>
      <c r="B310" s="270" t="s">
        <v>146</v>
      </c>
      <c r="C310" s="269">
        <v>0</v>
      </c>
      <c r="D310" s="269">
        <v>0</v>
      </c>
      <c r="E310" s="396" t="s">
        <v>73</v>
      </c>
    </row>
    <row r="311" ht="36" customHeight="1" spans="1:5">
      <c r="A311" s="395">
        <v>2040599</v>
      </c>
      <c r="B311" s="270" t="s">
        <v>319</v>
      </c>
      <c r="C311" s="269">
        <v>35</v>
      </c>
      <c r="D311" s="269">
        <v>0</v>
      </c>
      <c r="E311" s="396">
        <v>-1</v>
      </c>
    </row>
    <row r="312" ht="36" customHeight="1" spans="1:5">
      <c r="A312" s="388">
        <v>20406</v>
      </c>
      <c r="B312" s="392" t="s">
        <v>320</v>
      </c>
      <c r="C312" s="393">
        <v>1085</v>
      </c>
      <c r="D312" s="393">
        <v>809</v>
      </c>
      <c r="E312" s="394">
        <v>-0.254</v>
      </c>
    </row>
    <row r="313" ht="36" customHeight="1" spans="1:5">
      <c r="A313" s="395">
        <v>2040601</v>
      </c>
      <c r="B313" s="270" t="s">
        <v>137</v>
      </c>
      <c r="C313" s="269">
        <v>750</v>
      </c>
      <c r="D313" s="269">
        <v>681</v>
      </c>
      <c r="E313" s="396">
        <v>-0.092</v>
      </c>
    </row>
    <row r="314" ht="36" hidden="1" customHeight="1" spans="1:5">
      <c r="A314" s="395">
        <v>2040602</v>
      </c>
      <c r="B314" s="270" t="s">
        <v>138</v>
      </c>
      <c r="C314" s="269">
        <v>0</v>
      </c>
      <c r="D314" s="269">
        <v>0</v>
      </c>
      <c r="E314" s="396" t="s">
        <v>73</v>
      </c>
    </row>
    <row r="315" ht="36" hidden="1" customHeight="1" spans="1:5">
      <c r="A315" s="395">
        <v>2040603</v>
      </c>
      <c r="B315" s="270" t="s">
        <v>139</v>
      </c>
      <c r="C315" s="269">
        <v>0</v>
      </c>
      <c r="D315" s="269">
        <v>0</v>
      </c>
      <c r="E315" s="396" t="s">
        <v>73</v>
      </c>
    </row>
    <row r="316" ht="36" customHeight="1" spans="1:5">
      <c r="A316" s="395">
        <v>2040604</v>
      </c>
      <c r="B316" s="270" t="s">
        <v>321</v>
      </c>
      <c r="C316" s="269">
        <v>150</v>
      </c>
      <c r="D316" s="269">
        <v>71</v>
      </c>
      <c r="E316" s="396">
        <v>-0.527</v>
      </c>
    </row>
    <row r="317" ht="36" hidden="1" customHeight="1" spans="1:5">
      <c r="A317" s="395">
        <v>2040605</v>
      </c>
      <c r="B317" s="270" t="s">
        <v>322</v>
      </c>
      <c r="C317" s="269">
        <v>0</v>
      </c>
      <c r="D317" s="269">
        <v>0</v>
      </c>
      <c r="E317" s="396" t="s">
        <v>73</v>
      </c>
    </row>
    <row r="318" ht="36" hidden="1" customHeight="1" spans="1:5">
      <c r="A318" s="404">
        <v>2040606</v>
      </c>
      <c r="B318" s="270" t="s">
        <v>323</v>
      </c>
      <c r="C318" s="269">
        <v>0</v>
      </c>
      <c r="D318" s="269">
        <v>0</v>
      </c>
      <c r="E318" s="396" t="s">
        <v>73</v>
      </c>
    </row>
    <row r="319" ht="36" hidden="1" customHeight="1" spans="1:5">
      <c r="A319" s="404">
        <v>2040607</v>
      </c>
      <c r="B319" s="270" t="s">
        <v>324</v>
      </c>
      <c r="C319" s="269">
        <v>0</v>
      </c>
      <c r="D319" s="269">
        <v>0</v>
      </c>
      <c r="E319" s="396" t="s">
        <v>73</v>
      </c>
    </row>
    <row r="320" ht="36" hidden="1" customHeight="1" spans="1:5">
      <c r="A320" s="395">
        <v>2040608</v>
      </c>
      <c r="B320" s="270" t="s">
        <v>325</v>
      </c>
      <c r="C320" s="269">
        <v>0</v>
      </c>
      <c r="D320" s="269">
        <v>0</v>
      </c>
      <c r="E320" s="396" t="s">
        <v>73</v>
      </c>
    </row>
    <row r="321" ht="36" hidden="1" customHeight="1" spans="1:5">
      <c r="A321" s="395">
        <v>2040609</v>
      </c>
      <c r="B321" s="270" t="s">
        <v>326</v>
      </c>
      <c r="C321" s="269">
        <v>0</v>
      </c>
      <c r="D321" s="269" t="s">
        <v>73</v>
      </c>
      <c r="E321" s="396" t="s">
        <v>73</v>
      </c>
    </row>
    <row r="322" ht="36" customHeight="1" spans="1:5">
      <c r="A322" s="395">
        <v>2040610</v>
      </c>
      <c r="B322" s="270" t="s">
        <v>327</v>
      </c>
      <c r="C322" s="269">
        <v>35</v>
      </c>
      <c r="D322" s="269">
        <v>56</v>
      </c>
      <c r="E322" s="396">
        <v>0.6</v>
      </c>
    </row>
    <row r="323" ht="36" hidden="1" customHeight="1" spans="1:5">
      <c r="A323" s="395">
        <v>2040611</v>
      </c>
      <c r="B323" s="270" t="s">
        <v>328</v>
      </c>
      <c r="C323" s="269">
        <v>0</v>
      </c>
      <c r="D323" s="269">
        <v>0</v>
      </c>
      <c r="E323" s="396" t="s">
        <v>73</v>
      </c>
    </row>
    <row r="324" ht="36" hidden="1" customHeight="1" spans="1:5">
      <c r="A324" s="395">
        <v>2040612</v>
      </c>
      <c r="B324" s="270" t="s">
        <v>329</v>
      </c>
      <c r="C324" s="269">
        <v>0</v>
      </c>
      <c r="D324" s="269">
        <v>0</v>
      </c>
      <c r="E324" s="396" t="s">
        <v>73</v>
      </c>
    </row>
    <row r="325" ht="36" hidden="1" customHeight="1" spans="1:5">
      <c r="A325" s="395">
        <v>2040613</v>
      </c>
      <c r="B325" s="270" t="s">
        <v>178</v>
      </c>
      <c r="C325" s="269">
        <v>0</v>
      </c>
      <c r="D325" s="269">
        <v>0</v>
      </c>
      <c r="E325" s="396" t="s">
        <v>73</v>
      </c>
    </row>
    <row r="326" ht="36" hidden="1" customHeight="1" spans="1:5">
      <c r="A326" s="395">
        <v>2040650</v>
      </c>
      <c r="B326" s="270" t="s">
        <v>146</v>
      </c>
      <c r="C326" s="269">
        <v>0</v>
      </c>
      <c r="D326" s="269">
        <v>0</v>
      </c>
      <c r="E326" s="396" t="s">
        <v>73</v>
      </c>
    </row>
    <row r="327" ht="36" customHeight="1" spans="1:5">
      <c r="A327" s="395">
        <v>2040699</v>
      </c>
      <c r="B327" s="270" t="s">
        <v>330</v>
      </c>
      <c r="C327" s="269">
        <v>150</v>
      </c>
      <c r="D327" s="269">
        <v>1</v>
      </c>
      <c r="E327" s="396">
        <v>-0.993</v>
      </c>
    </row>
    <row r="328" ht="36" hidden="1" customHeight="1" spans="1:5">
      <c r="A328" s="388">
        <v>20407</v>
      </c>
      <c r="B328" s="392" t="s">
        <v>331</v>
      </c>
      <c r="C328" s="393">
        <v>0</v>
      </c>
      <c r="D328" s="393">
        <v>0</v>
      </c>
      <c r="E328" s="394" t="s">
        <v>73</v>
      </c>
    </row>
    <row r="329" ht="36" hidden="1" customHeight="1" spans="1:5">
      <c r="A329" s="395">
        <v>2040701</v>
      </c>
      <c r="B329" s="270" t="s">
        <v>137</v>
      </c>
      <c r="C329" s="269">
        <v>0</v>
      </c>
      <c r="D329" s="269">
        <v>0</v>
      </c>
      <c r="E329" s="396" t="s">
        <v>73</v>
      </c>
    </row>
    <row r="330" ht="36" hidden="1" customHeight="1" spans="1:5">
      <c r="A330" s="395">
        <v>2040702</v>
      </c>
      <c r="B330" s="270" t="s">
        <v>138</v>
      </c>
      <c r="C330" s="269">
        <v>0</v>
      </c>
      <c r="D330" s="269">
        <v>0</v>
      </c>
      <c r="E330" s="396" t="s">
        <v>73</v>
      </c>
    </row>
    <row r="331" ht="36" hidden="1" customHeight="1" spans="1:5">
      <c r="A331" s="395">
        <v>2040703</v>
      </c>
      <c r="B331" s="270" t="s">
        <v>139</v>
      </c>
      <c r="C331" s="269">
        <v>0</v>
      </c>
      <c r="D331" s="269">
        <v>0</v>
      </c>
      <c r="E331" s="396" t="s">
        <v>73</v>
      </c>
    </row>
    <row r="332" ht="36" hidden="1" customHeight="1" spans="1:5">
      <c r="A332" s="395">
        <v>2040704</v>
      </c>
      <c r="B332" s="270" t="s">
        <v>332</v>
      </c>
      <c r="C332" s="269">
        <v>0</v>
      </c>
      <c r="D332" s="269">
        <v>0</v>
      </c>
      <c r="E332" s="396" t="s">
        <v>73</v>
      </c>
    </row>
    <row r="333" ht="36" hidden="1" customHeight="1" spans="1:5">
      <c r="A333" s="395">
        <v>2040705</v>
      </c>
      <c r="B333" s="270" t="s">
        <v>333</v>
      </c>
      <c r="C333" s="269">
        <v>0</v>
      </c>
      <c r="D333" s="269">
        <v>0</v>
      </c>
      <c r="E333" s="396" t="s">
        <v>73</v>
      </c>
    </row>
    <row r="334" ht="36" hidden="1" customHeight="1" spans="1:5">
      <c r="A334" s="395">
        <v>2040706</v>
      </c>
      <c r="B334" s="270" t="s">
        <v>334</v>
      </c>
      <c r="C334" s="269">
        <v>0</v>
      </c>
      <c r="D334" s="269">
        <v>0</v>
      </c>
      <c r="E334" s="396" t="s">
        <v>73</v>
      </c>
    </row>
    <row r="335" ht="36" hidden="1" customHeight="1" spans="1:5">
      <c r="A335" s="395">
        <v>2040707</v>
      </c>
      <c r="B335" s="270" t="s">
        <v>178</v>
      </c>
      <c r="C335" s="269">
        <v>0</v>
      </c>
      <c r="D335" s="269">
        <v>0</v>
      </c>
      <c r="E335" s="396" t="s">
        <v>73</v>
      </c>
    </row>
    <row r="336" ht="36" hidden="1" customHeight="1" spans="1:5">
      <c r="A336" s="395">
        <v>2040750</v>
      </c>
      <c r="B336" s="270" t="s">
        <v>146</v>
      </c>
      <c r="C336" s="269">
        <v>0</v>
      </c>
      <c r="D336" s="269">
        <v>0</v>
      </c>
      <c r="E336" s="396" t="s">
        <v>73</v>
      </c>
    </row>
    <row r="337" ht="36" hidden="1" customHeight="1" spans="1:5">
      <c r="A337" s="395">
        <v>2040799</v>
      </c>
      <c r="B337" s="270" t="s">
        <v>335</v>
      </c>
      <c r="C337" s="269">
        <v>0</v>
      </c>
      <c r="D337" s="269">
        <v>0</v>
      </c>
      <c r="E337" s="396" t="s">
        <v>73</v>
      </c>
    </row>
    <row r="338" ht="36" hidden="1" customHeight="1" spans="1:5">
      <c r="A338" s="388">
        <v>20408</v>
      </c>
      <c r="B338" s="392" t="s">
        <v>336</v>
      </c>
      <c r="C338" s="393">
        <v>0</v>
      </c>
      <c r="D338" s="393">
        <v>0</v>
      </c>
      <c r="E338" s="394" t="s">
        <v>73</v>
      </c>
    </row>
    <row r="339" ht="36" hidden="1" customHeight="1" spans="1:5">
      <c r="A339" s="395">
        <v>2040801</v>
      </c>
      <c r="B339" s="270" t="s">
        <v>137</v>
      </c>
      <c r="C339" s="269">
        <v>0</v>
      </c>
      <c r="D339" s="269">
        <v>0</v>
      </c>
      <c r="E339" s="396" t="s">
        <v>73</v>
      </c>
    </row>
    <row r="340" ht="36" hidden="1" customHeight="1" spans="1:5">
      <c r="A340" s="395">
        <v>2040802</v>
      </c>
      <c r="B340" s="270" t="s">
        <v>138</v>
      </c>
      <c r="C340" s="269">
        <v>0</v>
      </c>
      <c r="D340" s="269">
        <v>0</v>
      </c>
      <c r="E340" s="396" t="s">
        <v>73</v>
      </c>
    </row>
    <row r="341" ht="36" hidden="1" customHeight="1" spans="1:5">
      <c r="A341" s="395">
        <v>2040803</v>
      </c>
      <c r="B341" s="270" t="s">
        <v>139</v>
      </c>
      <c r="C341" s="269">
        <v>0</v>
      </c>
      <c r="D341" s="269">
        <v>0</v>
      </c>
      <c r="E341" s="396" t="s">
        <v>73</v>
      </c>
    </row>
    <row r="342" ht="36" hidden="1" customHeight="1" spans="1:5">
      <c r="A342" s="395">
        <v>2040804</v>
      </c>
      <c r="B342" s="270" t="s">
        <v>337</v>
      </c>
      <c r="C342" s="269">
        <v>0</v>
      </c>
      <c r="D342" s="269">
        <v>0</v>
      </c>
      <c r="E342" s="396" t="s">
        <v>73</v>
      </c>
    </row>
    <row r="343" ht="36" hidden="1" customHeight="1" spans="1:5">
      <c r="A343" s="395">
        <v>2040805</v>
      </c>
      <c r="B343" s="270" t="s">
        <v>338</v>
      </c>
      <c r="C343" s="269">
        <v>0</v>
      </c>
      <c r="D343" s="269">
        <v>0</v>
      </c>
      <c r="E343" s="396" t="s">
        <v>73</v>
      </c>
    </row>
    <row r="344" ht="36" hidden="1" customHeight="1" spans="1:5">
      <c r="A344" s="395">
        <v>2040806</v>
      </c>
      <c r="B344" s="270" t="s">
        <v>339</v>
      </c>
      <c r="C344" s="269">
        <v>0</v>
      </c>
      <c r="D344" s="269">
        <v>0</v>
      </c>
      <c r="E344" s="396" t="s">
        <v>73</v>
      </c>
    </row>
    <row r="345" ht="36" hidden="1" customHeight="1" spans="1:5">
      <c r="A345" s="395">
        <v>2040807</v>
      </c>
      <c r="B345" s="270" t="s">
        <v>178</v>
      </c>
      <c r="C345" s="269">
        <v>0</v>
      </c>
      <c r="D345" s="269">
        <v>0</v>
      </c>
      <c r="E345" s="396" t="s">
        <v>73</v>
      </c>
    </row>
    <row r="346" ht="36" hidden="1" customHeight="1" spans="1:5">
      <c r="A346" s="395">
        <v>2040850</v>
      </c>
      <c r="B346" s="270" t="s">
        <v>146</v>
      </c>
      <c r="C346" s="269">
        <v>0</v>
      </c>
      <c r="D346" s="269">
        <v>0</v>
      </c>
      <c r="E346" s="396" t="s">
        <v>73</v>
      </c>
    </row>
    <row r="347" ht="36" hidden="1" customHeight="1" spans="1:5">
      <c r="A347" s="395">
        <v>2040899</v>
      </c>
      <c r="B347" s="270" t="s">
        <v>340</v>
      </c>
      <c r="C347" s="269">
        <v>0</v>
      </c>
      <c r="D347" s="269">
        <v>0</v>
      </c>
      <c r="E347" s="396" t="s">
        <v>73</v>
      </c>
    </row>
    <row r="348" ht="36" hidden="1" customHeight="1" spans="1:5">
      <c r="A348" s="388">
        <v>20409</v>
      </c>
      <c r="B348" s="392" t="s">
        <v>341</v>
      </c>
      <c r="C348" s="393">
        <v>0</v>
      </c>
      <c r="D348" s="393">
        <v>0</v>
      </c>
      <c r="E348" s="394" t="s">
        <v>73</v>
      </c>
    </row>
    <row r="349" ht="36" hidden="1" customHeight="1" spans="1:5">
      <c r="A349" s="395">
        <v>2040901</v>
      </c>
      <c r="B349" s="270" t="s">
        <v>137</v>
      </c>
      <c r="C349" s="269">
        <v>0</v>
      </c>
      <c r="D349" s="269">
        <v>0</v>
      </c>
      <c r="E349" s="396" t="s">
        <v>73</v>
      </c>
    </row>
    <row r="350" ht="36" hidden="1" customHeight="1" spans="1:5">
      <c r="A350" s="395">
        <v>2040902</v>
      </c>
      <c r="B350" s="270" t="s">
        <v>138</v>
      </c>
      <c r="C350" s="269">
        <v>0</v>
      </c>
      <c r="D350" s="269">
        <v>0</v>
      </c>
      <c r="E350" s="396" t="s">
        <v>73</v>
      </c>
    </row>
    <row r="351" ht="36" hidden="1" customHeight="1" spans="1:5">
      <c r="A351" s="395">
        <v>2040903</v>
      </c>
      <c r="B351" s="270" t="s">
        <v>139</v>
      </c>
      <c r="C351" s="269">
        <v>0</v>
      </c>
      <c r="D351" s="269">
        <v>0</v>
      </c>
      <c r="E351" s="396" t="s">
        <v>73</v>
      </c>
    </row>
    <row r="352" ht="36" hidden="1" customHeight="1" spans="1:5">
      <c r="A352" s="395">
        <v>2040904</v>
      </c>
      <c r="B352" s="270" t="s">
        <v>342</v>
      </c>
      <c r="C352" s="269">
        <v>0</v>
      </c>
      <c r="D352" s="269">
        <v>0</v>
      </c>
      <c r="E352" s="396" t="s">
        <v>73</v>
      </c>
    </row>
    <row r="353" ht="36" hidden="1" customHeight="1" spans="1:5">
      <c r="A353" s="395">
        <v>2040905</v>
      </c>
      <c r="B353" s="270" t="s">
        <v>343</v>
      </c>
      <c r="C353" s="269">
        <v>0</v>
      </c>
      <c r="D353" s="269">
        <v>0</v>
      </c>
      <c r="E353" s="396" t="s">
        <v>73</v>
      </c>
    </row>
    <row r="354" ht="36" hidden="1" customHeight="1" spans="1:5">
      <c r="A354" s="395">
        <v>2040950</v>
      </c>
      <c r="B354" s="270" t="s">
        <v>146</v>
      </c>
      <c r="C354" s="269">
        <v>0</v>
      </c>
      <c r="D354" s="269">
        <v>0</v>
      </c>
      <c r="E354" s="396" t="s">
        <v>73</v>
      </c>
    </row>
    <row r="355" ht="36" hidden="1" customHeight="1" spans="1:5">
      <c r="A355" s="395">
        <v>2040999</v>
      </c>
      <c r="B355" s="270" t="s">
        <v>344</v>
      </c>
      <c r="C355" s="269">
        <v>0</v>
      </c>
      <c r="D355" s="269">
        <v>0</v>
      </c>
      <c r="E355" s="396" t="s">
        <v>73</v>
      </c>
    </row>
    <row r="356" ht="36" hidden="1" customHeight="1" spans="1:5">
      <c r="A356" s="388">
        <v>20410</v>
      </c>
      <c r="B356" s="392" t="s">
        <v>345</v>
      </c>
      <c r="C356" s="393">
        <v>0</v>
      </c>
      <c r="D356" s="393">
        <v>0</v>
      </c>
      <c r="E356" s="394" t="s">
        <v>73</v>
      </c>
    </row>
    <row r="357" ht="36" hidden="1" customHeight="1" spans="1:5">
      <c r="A357" s="395">
        <v>2041001</v>
      </c>
      <c r="B357" s="270" t="s">
        <v>137</v>
      </c>
      <c r="C357" s="269">
        <v>0</v>
      </c>
      <c r="D357" s="269">
        <v>0</v>
      </c>
      <c r="E357" s="396" t="s">
        <v>73</v>
      </c>
    </row>
    <row r="358" ht="36" hidden="1" customHeight="1" spans="1:5">
      <c r="A358" s="395">
        <v>2041002</v>
      </c>
      <c r="B358" s="270" t="s">
        <v>138</v>
      </c>
      <c r="C358" s="269">
        <v>0</v>
      </c>
      <c r="D358" s="269">
        <v>0</v>
      </c>
      <c r="E358" s="396" t="s">
        <v>73</v>
      </c>
    </row>
    <row r="359" ht="36" hidden="1" customHeight="1" spans="1:5">
      <c r="A359" s="395">
        <v>2041006</v>
      </c>
      <c r="B359" s="270" t="s">
        <v>178</v>
      </c>
      <c r="C359" s="269">
        <v>0</v>
      </c>
      <c r="D359" s="269">
        <v>0</v>
      </c>
      <c r="E359" s="396" t="s">
        <v>73</v>
      </c>
    </row>
    <row r="360" ht="36" hidden="1" customHeight="1" spans="1:5">
      <c r="A360" s="395">
        <v>2041007</v>
      </c>
      <c r="B360" s="270" t="s">
        <v>346</v>
      </c>
      <c r="C360" s="269">
        <v>0</v>
      </c>
      <c r="D360" s="269">
        <v>0</v>
      </c>
      <c r="E360" s="396" t="s">
        <v>73</v>
      </c>
    </row>
    <row r="361" ht="36" hidden="1" customHeight="1" spans="1:5">
      <c r="A361" s="395">
        <v>2041099</v>
      </c>
      <c r="B361" s="270" t="s">
        <v>347</v>
      </c>
      <c r="C361" s="269">
        <v>0</v>
      </c>
      <c r="D361" s="269">
        <v>0</v>
      </c>
      <c r="E361" s="396" t="s">
        <v>73</v>
      </c>
    </row>
    <row r="362" ht="36" customHeight="1" spans="1:5">
      <c r="A362" s="388">
        <v>20499</v>
      </c>
      <c r="B362" s="392" t="s">
        <v>348</v>
      </c>
      <c r="C362" s="393">
        <v>2000</v>
      </c>
      <c r="D362" s="393">
        <v>0</v>
      </c>
      <c r="E362" s="394">
        <v>-1</v>
      </c>
    </row>
    <row r="363" ht="36" hidden="1" customHeight="1" spans="1:5">
      <c r="A363" s="399">
        <v>2049902</v>
      </c>
      <c r="B363" s="270" t="s">
        <v>349</v>
      </c>
      <c r="C363" s="269">
        <v>0</v>
      </c>
      <c r="D363" s="269">
        <v>0</v>
      </c>
      <c r="E363" s="396" t="s">
        <v>73</v>
      </c>
    </row>
    <row r="364" ht="36" customHeight="1" spans="1:5">
      <c r="A364" s="405">
        <v>2049999</v>
      </c>
      <c r="B364" s="270" t="s">
        <v>350</v>
      </c>
      <c r="C364" s="269">
        <v>2000</v>
      </c>
      <c r="D364" s="269">
        <v>0</v>
      </c>
      <c r="E364" s="396">
        <v>-1</v>
      </c>
    </row>
    <row r="365" ht="36" hidden="1" customHeight="1" spans="1:5">
      <c r="A365" s="406" t="s">
        <v>351</v>
      </c>
      <c r="B365" s="407" t="s">
        <v>277</v>
      </c>
      <c r="C365" s="269" t="s">
        <v>73</v>
      </c>
      <c r="D365" s="269" t="s">
        <v>73</v>
      </c>
      <c r="E365" s="396"/>
    </row>
    <row r="366" ht="36" hidden="1" customHeight="1" spans="1:5">
      <c r="A366" s="406" t="s">
        <v>352</v>
      </c>
      <c r="B366" s="407" t="s">
        <v>353</v>
      </c>
      <c r="C366" s="269" t="s">
        <v>73</v>
      </c>
      <c r="D366" s="269" t="s">
        <v>73</v>
      </c>
      <c r="E366" s="396"/>
    </row>
    <row r="367" ht="36" customHeight="1" spans="1:5">
      <c r="A367" s="388">
        <v>205</v>
      </c>
      <c r="B367" s="389" t="s">
        <v>79</v>
      </c>
      <c r="C367" s="390">
        <v>123327</v>
      </c>
      <c r="D367" s="390">
        <v>108224</v>
      </c>
      <c r="E367" s="391">
        <v>-0.122</v>
      </c>
    </row>
    <row r="368" ht="36" customHeight="1" spans="1:5">
      <c r="A368" s="388">
        <v>20501</v>
      </c>
      <c r="B368" s="392" t="s">
        <v>354</v>
      </c>
      <c r="C368" s="393">
        <v>1560</v>
      </c>
      <c r="D368" s="393">
        <v>4267</v>
      </c>
      <c r="E368" s="394">
        <v>1.735</v>
      </c>
    </row>
    <row r="369" ht="36" customHeight="1" spans="1:5">
      <c r="A369" s="395">
        <v>2050101</v>
      </c>
      <c r="B369" s="270" t="s">
        <v>137</v>
      </c>
      <c r="C369" s="269">
        <v>1500</v>
      </c>
      <c r="D369" s="269">
        <v>3569</v>
      </c>
      <c r="E369" s="396">
        <v>1.379</v>
      </c>
    </row>
    <row r="370" ht="36" hidden="1" customHeight="1" spans="1:5">
      <c r="A370" s="395">
        <v>2050102</v>
      </c>
      <c r="B370" s="270" t="s">
        <v>138</v>
      </c>
      <c r="C370" s="269">
        <v>0</v>
      </c>
      <c r="D370" s="269">
        <v>0</v>
      </c>
      <c r="E370" s="396" t="s">
        <v>73</v>
      </c>
    </row>
    <row r="371" ht="36" hidden="1" customHeight="1" spans="1:5">
      <c r="A371" s="395">
        <v>2050103</v>
      </c>
      <c r="B371" s="270" t="s">
        <v>139</v>
      </c>
      <c r="C371" s="269">
        <v>0</v>
      </c>
      <c r="D371" s="269">
        <v>0</v>
      </c>
      <c r="E371" s="396" t="s">
        <v>73</v>
      </c>
    </row>
    <row r="372" ht="36" customHeight="1" spans="1:5">
      <c r="A372" s="395">
        <v>2050199</v>
      </c>
      <c r="B372" s="270" t="s">
        <v>355</v>
      </c>
      <c r="C372" s="269">
        <v>60</v>
      </c>
      <c r="D372" s="269">
        <v>698</v>
      </c>
      <c r="E372" s="396">
        <v>10.633</v>
      </c>
    </row>
    <row r="373" ht="36" customHeight="1" spans="1:5">
      <c r="A373" s="388">
        <v>20502</v>
      </c>
      <c r="B373" s="392" t="s">
        <v>356</v>
      </c>
      <c r="C373" s="393">
        <v>118247</v>
      </c>
      <c r="D373" s="393">
        <v>101908</v>
      </c>
      <c r="E373" s="394">
        <v>-0.138</v>
      </c>
    </row>
    <row r="374" ht="36" customHeight="1" spans="1:5">
      <c r="A374" s="395">
        <v>2050201</v>
      </c>
      <c r="B374" s="270" t="s">
        <v>357</v>
      </c>
      <c r="C374" s="269">
        <v>4073</v>
      </c>
      <c r="D374" s="269">
        <v>3990</v>
      </c>
      <c r="E374" s="396">
        <v>-0.02</v>
      </c>
    </row>
    <row r="375" ht="36" customHeight="1" spans="1:5">
      <c r="A375" s="395">
        <v>2050202</v>
      </c>
      <c r="B375" s="270" t="s">
        <v>358</v>
      </c>
      <c r="C375" s="269">
        <v>58300</v>
      </c>
      <c r="D375" s="269">
        <v>55397</v>
      </c>
      <c r="E375" s="396">
        <v>-0.05</v>
      </c>
    </row>
    <row r="376" ht="36" customHeight="1" spans="1:5">
      <c r="A376" s="395">
        <v>2050203</v>
      </c>
      <c r="B376" s="270" t="s">
        <v>359</v>
      </c>
      <c r="C376" s="269">
        <v>28000</v>
      </c>
      <c r="D376" s="269">
        <v>30501</v>
      </c>
      <c r="E376" s="396">
        <v>0.089</v>
      </c>
    </row>
    <row r="377" ht="36" customHeight="1" spans="1:5">
      <c r="A377" s="395">
        <v>2050204</v>
      </c>
      <c r="B377" s="270" t="s">
        <v>360</v>
      </c>
      <c r="C377" s="269">
        <v>27374</v>
      </c>
      <c r="D377" s="269">
        <v>11868</v>
      </c>
      <c r="E377" s="396">
        <v>-0.566</v>
      </c>
    </row>
    <row r="378" ht="36" hidden="1" customHeight="1" spans="1:5">
      <c r="A378" s="395">
        <v>2050205</v>
      </c>
      <c r="B378" s="270" t="s">
        <v>361</v>
      </c>
      <c r="C378" s="269">
        <v>0</v>
      </c>
      <c r="D378" s="269">
        <v>0</v>
      </c>
      <c r="E378" s="396" t="s">
        <v>73</v>
      </c>
    </row>
    <row r="379" ht="36" hidden="1" customHeight="1" spans="1:5">
      <c r="A379" s="395">
        <v>2050206</v>
      </c>
      <c r="B379" s="270" t="s">
        <v>362</v>
      </c>
      <c r="C379" s="269">
        <v>0</v>
      </c>
      <c r="D379" s="269" t="s">
        <v>73</v>
      </c>
      <c r="E379" s="396" t="s">
        <v>73</v>
      </c>
    </row>
    <row r="380" ht="36" hidden="1" customHeight="1" spans="1:5">
      <c r="A380" s="395">
        <v>2050207</v>
      </c>
      <c r="B380" s="270" t="s">
        <v>363</v>
      </c>
      <c r="C380" s="269">
        <v>0</v>
      </c>
      <c r="D380" s="269" t="s">
        <v>73</v>
      </c>
      <c r="E380" s="396" t="s">
        <v>73</v>
      </c>
    </row>
    <row r="381" ht="36" customHeight="1" spans="1:5">
      <c r="A381" s="395">
        <v>2050299</v>
      </c>
      <c r="B381" s="270" t="s">
        <v>364</v>
      </c>
      <c r="C381" s="269">
        <v>500</v>
      </c>
      <c r="D381" s="269">
        <v>152</v>
      </c>
      <c r="E381" s="396">
        <v>-0.696</v>
      </c>
    </row>
    <row r="382" ht="36" customHeight="1" spans="1:5">
      <c r="A382" s="388">
        <v>20503</v>
      </c>
      <c r="B382" s="392" t="s">
        <v>365</v>
      </c>
      <c r="C382" s="393">
        <v>1500</v>
      </c>
      <c r="D382" s="393">
        <v>1400</v>
      </c>
      <c r="E382" s="394">
        <v>-0.067</v>
      </c>
    </row>
    <row r="383" ht="36" hidden="1" customHeight="1" spans="1:5">
      <c r="A383" s="395">
        <v>2050301</v>
      </c>
      <c r="B383" s="270" t="s">
        <v>366</v>
      </c>
      <c r="C383" s="269">
        <v>0</v>
      </c>
      <c r="D383" s="269">
        <v>0</v>
      </c>
      <c r="E383" s="396" t="s">
        <v>73</v>
      </c>
    </row>
    <row r="384" ht="36" customHeight="1" spans="1:5">
      <c r="A384" s="395">
        <v>2050302</v>
      </c>
      <c r="B384" s="270" t="s">
        <v>367</v>
      </c>
      <c r="C384" s="269">
        <v>1500</v>
      </c>
      <c r="D384" s="269">
        <v>1400</v>
      </c>
      <c r="E384" s="396">
        <v>-0.067</v>
      </c>
    </row>
    <row r="385" ht="36" hidden="1" customHeight="1" spans="1:5">
      <c r="A385" s="395">
        <v>2050303</v>
      </c>
      <c r="B385" s="270" t="s">
        <v>368</v>
      </c>
      <c r="C385" s="269">
        <v>0</v>
      </c>
      <c r="D385" s="269">
        <v>0</v>
      </c>
      <c r="E385" s="396" t="s">
        <v>73</v>
      </c>
    </row>
    <row r="386" ht="36" hidden="1" customHeight="1" spans="1:5">
      <c r="A386" s="395">
        <v>2050305</v>
      </c>
      <c r="B386" s="270" t="s">
        <v>369</v>
      </c>
      <c r="C386" s="269">
        <v>0</v>
      </c>
      <c r="D386" s="269">
        <v>0</v>
      </c>
      <c r="E386" s="396" t="s">
        <v>73</v>
      </c>
    </row>
    <row r="387" ht="36" hidden="1" customHeight="1" spans="1:5">
      <c r="A387" s="395">
        <v>2050399</v>
      </c>
      <c r="B387" s="270" t="s">
        <v>370</v>
      </c>
      <c r="C387" s="269">
        <v>0</v>
      </c>
      <c r="D387" s="269">
        <v>0</v>
      </c>
      <c r="E387" s="396" t="s">
        <v>73</v>
      </c>
    </row>
    <row r="388" ht="36" hidden="1" customHeight="1" spans="1:5">
      <c r="A388" s="388">
        <v>20504</v>
      </c>
      <c r="B388" s="392" t="s">
        <v>371</v>
      </c>
      <c r="C388" s="393">
        <v>0</v>
      </c>
      <c r="D388" s="393">
        <v>0</v>
      </c>
      <c r="E388" s="394" t="s">
        <v>73</v>
      </c>
    </row>
    <row r="389" ht="36" hidden="1" customHeight="1" spans="1:5">
      <c r="A389" s="395">
        <v>2050401</v>
      </c>
      <c r="B389" s="270" t="s">
        <v>372</v>
      </c>
      <c r="C389" s="269">
        <v>0</v>
      </c>
      <c r="D389" s="269">
        <v>0</v>
      </c>
      <c r="E389" s="396" t="s">
        <v>73</v>
      </c>
    </row>
    <row r="390" ht="36" hidden="1" customHeight="1" spans="1:5">
      <c r="A390" s="395">
        <v>2050402</v>
      </c>
      <c r="B390" s="270" t="s">
        <v>373</v>
      </c>
      <c r="C390" s="269">
        <v>0</v>
      </c>
      <c r="D390" s="269">
        <v>0</v>
      </c>
      <c r="E390" s="396" t="s">
        <v>73</v>
      </c>
    </row>
    <row r="391" ht="36" hidden="1" customHeight="1" spans="1:5">
      <c r="A391" s="395">
        <v>2050403</v>
      </c>
      <c r="B391" s="270" t="s">
        <v>374</v>
      </c>
      <c r="C391" s="269">
        <v>0</v>
      </c>
      <c r="D391" s="269">
        <v>0</v>
      </c>
      <c r="E391" s="396" t="s">
        <v>73</v>
      </c>
    </row>
    <row r="392" ht="36" hidden="1" customHeight="1" spans="1:5">
      <c r="A392" s="395">
        <v>2050404</v>
      </c>
      <c r="B392" s="270" t="s">
        <v>375</v>
      </c>
      <c r="C392" s="269">
        <v>0</v>
      </c>
      <c r="D392" s="269">
        <v>0</v>
      </c>
      <c r="E392" s="396" t="s">
        <v>73</v>
      </c>
    </row>
    <row r="393" ht="36" hidden="1" customHeight="1" spans="1:5">
      <c r="A393" s="395">
        <v>2050499</v>
      </c>
      <c r="B393" s="270" t="s">
        <v>376</v>
      </c>
      <c r="C393" s="269">
        <v>0</v>
      </c>
      <c r="D393" s="269">
        <v>0</v>
      </c>
      <c r="E393" s="396" t="s">
        <v>73</v>
      </c>
    </row>
    <row r="394" ht="36" hidden="1" customHeight="1" spans="1:5">
      <c r="A394" s="388">
        <v>20505</v>
      </c>
      <c r="B394" s="392" t="s">
        <v>377</v>
      </c>
      <c r="C394" s="393">
        <v>0</v>
      </c>
      <c r="D394" s="393">
        <v>0</v>
      </c>
      <c r="E394" s="394" t="s">
        <v>73</v>
      </c>
    </row>
    <row r="395" ht="36" hidden="1" customHeight="1" spans="1:5">
      <c r="A395" s="395">
        <v>2050501</v>
      </c>
      <c r="B395" s="270" t="s">
        <v>378</v>
      </c>
      <c r="C395" s="269">
        <v>0</v>
      </c>
      <c r="D395" s="269">
        <v>0</v>
      </c>
      <c r="E395" s="396" t="s">
        <v>73</v>
      </c>
    </row>
    <row r="396" ht="36" hidden="1" customHeight="1" spans="1:5">
      <c r="A396" s="395">
        <v>2050502</v>
      </c>
      <c r="B396" s="270" t="s">
        <v>379</v>
      </c>
      <c r="C396" s="269">
        <v>0</v>
      </c>
      <c r="D396" s="269">
        <v>0</v>
      </c>
      <c r="E396" s="396" t="s">
        <v>73</v>
      </c>
    </row>
    <row r="397" ht="36" hidden="1" customHeight="1" spans="1:5">
      <c r="A397" s="395">
        <v>2050599</v>
      </c>
      <c r="B397" s="270" t="s">
        <v>380</v>
      </c>
      <c r="C397" s="269">
        <v>0</v>
      </c>
      <c r="D397" s="269">
        <v>0</v>
      </c>
      <c r="E397" s="396" t="s">
        <v>73</v>
      </c>
    </row>
    <row r="398" ht="36" hidden="1" customHeight="1" spans="1:5">
      <c r="A398" s="388">
        <v>20506</v>
      </c>
      <c r="B398" s="392" t="s">
        <v>381</v>
      </c>
      <c r="C398" s="393">
        <v>0</v>
      </c>
      <c r="D398" s="393">
        <v>0</v>
      </c>
      <c r="E398" s="394" t="s">
        <v>73</v>
      </c>
    </row>
    <row r="399" ht="36" hidden="1" customHeight="1" spans="1:5">
      <c r="A399" s="395">
        <v>2050601</v>
      </c>
      <c r="B399" s="270" t="s">
        <v>382</v>
      </c>
      <c r="C399" s="269">
        <v>0</v>
      </c>
      <c r="D399" s="269">
        <v>0</v>
      </c>
      <c r="E399" s="396" t="s">
        <v>73</v>
      </c>
    </row>
    <row r="400" ht="36" hidden="1" customHeight="1" spans="1:5">
      <c r="A400" s="395">
        <v>2050602</v>
      </c>
      <c r="B400" s="270" t="s">
        <v>383</v>
      </c>
      <c r="C400" s="269">
        <v>0</v>
      </c>
      <c r="D400" s="269">
        <v>0</v>
      </c>
      <c r="E400" s="396" t="s">
        <v>73</v>
      </c>
    </row>
    <row r="401" ht="36" hidden="1" customHeight="1" spans="1:5">
      <c r="A401" s="395">
        <v>2050699</v>
      </c>
      <c r="B401" s="270" t="s">
        <v>384</v>
      </c>
      <c r="C401" s="269">
        <v>0</v>
      </c>
      <c r="D401" s="269">
        <v>0</v>
      </c>
      <c r="E401" s="396" t="s">
        <v>73</v>
      </c>
    </row>
    <row r="402" ht="36" customHeight="1" spans="1:5">
      <c r="A402" s="388">
        <v>20507</v>
      </c>
      <c r="B402" s="392" t="s">
        <v>385</v>
      </c>
      <c r="C402" s="393">
        <v>850</v>
      </c>
      <c r="D402" s="393">
        <v>522</v>
      </c>
      <c r="E402" s="394">
        <v>-0.386</v>
      </c>
    </row>
    <row r="403" ht="36" customHeight="1" spans="1:5">
      <c r="A403" s="395">
        <v>2050701</v>
      </c>
      <c r="B403" s="270" t="s">
        <v>386</v>
      </c>
      <c r="C403" s="269">
        <v>850</v>
      </c>
      <c r="D403" s="269">
        <v>522</v>
      </c>
      <c r="E403" s="396">
        <v>-0.386</v>
      </c>
    </row>
    <row r="404" ht="36" hidden="1" customHeight="1" spans="1:5">
      <c r="A404" s="395">
        <v>2050702</v>
      </c>
      <c r="B404" s="270" t="s">
        <v>387</v>
      </c>
      <c r="C404" s="269">
        <v>0</v>
      </c>
      <c r="D404" s="269">
        <v>0</v>
      </c>
      <c r="E404" s="396" t="s">
        <v>73</v>
      </c>
    </row>
    <row r="405" ht="36" hidden="1" customHeight="1" spans="1:5">
      <c r="A405" s="395">
        <v>2050799</v>
      </c>
      <c r="B405" s="270" t="s">
        <v>388</v>
      </c>
      <c r="C405" s="269">
        <v>0</v>
      </c>
      <c r="D405" s="269">
        <v>0</v>
      </c>
      <c r="E405" s="396" t="s">
        <v>73</v>
      </c>
    </row>
    <row r="406" ht="36" customHeight="1" spans="1:5">
      <c r="A406" s="388">
        <v>20508</v>
      </c>
      <c r="B406" s="392" t="s">
        <v>389</v>
      </c>
      <c r="C406" s="393">
        <v>120</v>
      </c>
      <c r="D406" s="393">
        <v>127</v>
      </c>
      <c r="E406" s="394">
        <v>0.058</v>
      </c>
    </row>
    <row r="407" ht="36" hidden="1" customHeight="1" spans="1:5">
      <c r="A407" s="395">
        <v>2050801</v>
      </c>
      <c r="B407" s="270" t="s">
        <v>390</v>
      </c>
      <c r="C407" s="269">
        <v>0</v>
      </c>
      <c r="D407" s="269">
        <v>0</v>
      </c>
      <c r="E407" s="396" t="s">
        <v>73</v>
      </c>
    </row>
    <row r="408" ht="36" customHeight="1" spans="1:5">
      <c r="A408" s="395">
        <v>2050802</v>
      </c>
      <c r="B408" s="270" t="s">
        <v>391</v>
      </c>
      <c r="C408" s="269">
        <v>120</v>
      </c>
      <c r="D408" s="269">
        <v>127</v>
      </c>
      <c r="E408" s="396">
        <v>0.058</v>
      </c>
    </row>
    <row r="409" ht="36" hidden="1" customHeight="1" spans="1:5">
      <c r="A409" s="395">
        <v>2050803</v>
      </c>
      <c r="B409" s="270" t="s">
        <v>392</v>
      </c>
      <c r="C409" s="269">
        <v>0</v>
      </c>
      <c r="D409" s="269">
        <v>0</v>
      </c>
      <c r="E409" s="396" t="s">
        <v>73</v>
      </c>
    </row>
    <row r="410" ht="36" hidden="1" customHeight="1" spans="1:5">
      <c r="A410" s="395">
        <v>2050804</v>
      </c>
      <c r="B410" s="270" t="s">
        <v>393</v>
      </c>
      <c r="C410" s="269">
        <v>0</v>
      </c>
      <c r="D410" s="269">
        <v>0</v>
      </c>
      <c r="E410" s="396" t="s">
        <v>73</v>
      </c>
    </row>
    <row r="411" ht="36" hidden="1" customHeight="1" spans="1:5">
      <c r="A411" s="395">
        <v>2050899</v>
      </c>
      <c r="B411" s="270" t="s">
        <v>394</v>
      </c>
      <c r="C411" s="269">
        <v>0</v>
      </c>
      <c r="D411" s="269">
        <v>0</v>
      </c>
      <c r="E411" s="396" t="s">
        <v>73</v>
      </c>
    </row>
    <row r="412" ht="36" customHeight="1" spans="1:5">
      <c r="A412" s="388">
        <v>20509</v>
      </c>
      <c r="B412" s="392" t="s">
        <v>395</v>
      </c>
      <c r="C412" s="393">
        <v>1050</v>
      </c>
      <c r="D412" s="393">
        <v>0</v>
      </c>
      <c r="E412" s="394">
        <v>-1</v>
      </c>
    </row>
    <row r="413" s="380" customFormat="1" ht="36" hidden="1" customHeight="1" spans="1:5">
      <c r="A413" s="395">
        <v>2050901</v>
      </c>
      <c r="B413" s="270" t="s">
        <v>396</v>
      </c>
      <c r="C413" s="269">
        <v>0</v>
      </c>
      <c r="D413" s="269">
        <v>0</v>
      </c>
      <c r="E413" s="396" t="s">
        <v>73</v>
      </c>
    </row>
    <row r="414" ht="36" hidden="1" customHeight="1" spans="1:5">
      <c r="A414" s="395">
        <v>2050902</v>
      </c>
      <c r="B414" s="270" t="s">
        <v>397</v>
      </c>
      <c r="C414" s="269">
        <v>0</v>
      </c>
      <c r="D414" s="269">
        <v>0</v>
      </c>
      <c r="E414" s="396" t="s">
        <v>73</v>
      </c>
    </row>
    <row r="415" ht="36" hidden="1" customHeight="1" spans="1:5">
      <c r="A415" s="395">
        <v>2050903</v>
      </c>
      <c r="B415" s="270" t="s">
        <v>398</v>
      </c>
      <c r="C415" s="269">
        <v>0</v>
      </c>
      <c r="D415" s="269">
        <v>0</v>
      </c>
      <c r="E415" s="396" t="s">
        <v>73</v>
      </c>
    </row>
    <row r="416" s="380" customFormat="1" ht="36" hidden="1" customHeight="1" spans="1:5">
      <c r="A416" s="395">
        <v>2050904</v>
      </c>
      <c r="B416" s="270" t="s">
        <v>399</v>
      </c>
      <c r="C416" s="269">
        <v>0</v>
      </c>
      <c r="D416" s="269">
        <v>0</v>
      </c>
      <c r="E416" s="396" t="s">
        <v>73</v>
      </c>
    </row>
    <row r="417" ht="36" hidden="1" customHeight="1" spans="1:5">
      <c r="A417" s="395">
        <v>2050905</v>
      </c>
      <c r="B417" s="270" t="s">
        <v>400</v>
      </c>
      <c r="C417" s="269">
        <v>0</v>
      </c>
      <c r="D417" s="269">
        <v>0</v>
      </c>
      <c r="E417" s="396" t="s">
        <v>73</v>
      </c>
    </row>
    <row r="418" ht="36" customHeight="1" spans="1:5">
      <c r="A418" s="395">
        <v>2050999</v>
      </c>
      <c r="B418" s="270" t="s">
        <v>401</v>
      </c>
      <c r="C418" s="269">
        <v>1050</v>
      </c>
      <c r="D418" s="269">
        <v>0</v>
      </c>
      <c r="E418" s="396">
        <v>-1</v>
      </c>
    </row>
    <row r="419" ht="36" hidden="1" customHeight="1" spans="1:5">
      <c r="A419" s="388">
        <v>20599</v>
      </c>
      <c r="B419" s="392" t="s">
        <v>402</v>
      </c>
      <c r="C419" s="393">
        <v>0</v>
      </c>
      <c r="D419" s="393">
        <v>0</v>
      </c>
      <c r="E419" s="394" t="s">
        <v>73</v>
      </c>
    </row>
    <row r="420" ht="36" hidden="1" customHeight="1" spans="1:5">
      <c r="A420" s="270">
        <v>2059999</v>
      </c>
      <c r="B420" s="270" t="s">
        <v>403</v>
      </c>
      <c r="C420" s="269">
        <v>0</v>
      </c>
      <c r="D420" s="269">
        <v>0</v>
      </c>
      <c r="E420" s="396" t="s">
        <v>73</v>
      </c>
    </row>
    <row r="421" ht="36" hidden="1" customHeight="1" spans="1:5">
      <c r="A421" s="400" t="s">
        <v>404</v>
      </c>
      <c r="B421" s="401" t="s">
        <v>277</v>
      </c>
      <c r="C421" s="269" t="s">
        <v>73</v>
      </c>
      <c r="D421" s="269" t="s">
        <v>73</v>
      </c>
      <c r="E421" s="396"/>
    </row>
    <row r="422" ht="36" hidden="1" customHeight="1" spans="1:5">
      <c r="A422" s="400" t="s">
        <v>405</v>
      </c>
      <c r="B422" s="401" t="s">
        <v>406</v>
      </c>
      <c r="C422" s="269" t="s">
        <v>73</v>
      </c>
      <c r="D422" s="269" t="s">
        <v>73</v>
      </c>
      <c r="E422" s="396"/>
    </row>
    <row r="423" ht="36" customHeight="1" spans="1:5">
      <c r="A423" s="388">
        <v>206</v>
      </c>
      <c r="B423" s="389" t="s">
        <v>81</v>
      </c>
      <c r="C423" s="390">
        <v>4885</v>
      </c>
      <c r="D423" s="390">
        <v>1134</v>
      </c>
      <c r="E423" s="391">
        <v>-0.768</v>
      </c>
    </row>
    <row r="424" ht="36" customHeight="1" spans="1:5">
      <c r="A424" s="388">
        <v>20601</v>
      </c>
      <c r="B424" s="392" t="s">
        <v>407</v>
      </c>
      <c r="C424" s="393">
        <v>645</v>
      </c>
      <c r="D424" s="393">
        <v>66</v>
      </c>
      <c r="E424" s="394">
        <v>-0.898</v>
      </c>
    </row>
    <row r="425" ht="36" customHeight="1" spans="1:5">
      <c r="A425" s="395">
        <v>2060101</v>
      </c>
      <c r="B425" s="270" t="s">
        <v>137</v>
      </c>
      <c r="C425" s="269">
        <v>115</v>
      </c>
      <c r="D425" s="269">
        <v>66</v>
      </c>
      <c r="E425" s="396">
        <v>-0.426</v>
      </c>
    </row>
    <row r="426" ht="36" hidden="1" customHeight="1" spans="1:5">
      <c r="A426" s="395">
        <v>2060102</v>
      </c>
      <c r="B426" s="270" t="s">
        <v>138</v>
      </c>
      <c r="C426" s="269">
        <v>0</v>
      </c>
      <c r="D426" s="269">
        <v>0</v>
      </c>
      <c r="E426" s="396" t="s">
        <v>73</v>
      </c>
    </row>
    <row r="427" ht="36" hidden="1" customHeight="1" spans="1:5">
      <c r="A427" s="395">
        <v>2060103</v>
      </c>
      <c r="B427" s="270" t="s">
        <v>139</v>
      </c>
      <c r="C427" s="269">
        <v>0</v>
      </c>
      <c r="D427" s="269">
        <v>0</v>
      </c>
      <c r="E427" s="396" t="s">
        <v>73</v>
      </c>
    </row>
    <row r="428" ht="36" customHeight="1" spans="1:5">
      <c r="A428" s="395">
        <v>2060199</v>
      </c>
      <c r="B428" s="270" t="s">
        <v>408</v>
      </c>
      <c r="C428" s="269">
        <v>530</v>
      </c>
      <c r="D428" s="269">
        <v>0</v>
      </c>
      <c r="E428" s="396">
        <v>-1</v>
      </c>
    </row>
    <row r="429" ht="36" hidden="1" customHeight="1" spans="1:5">
      <c r="A429" s="388">
        <v>20602</v>
      </c>
      <c r="B429" s="392" t="s">
        <v>409</v>
      </c>
      <c r="C429" s="393">
        <v>0</v>
      </c>
      <c r="D429" s="393">
        <v>0</v>
      </c>
      <c r="E429" s="394" t="s">
        <v>73</v>
      </c>
    </row>
    <row r="430" ht="36" hidden="1" customHeight="1" spans="1:5">
      <c r="A430" s="395">
        <v>2060201</v>
      </c>
      <c r="B430" s="270" t="s">
        <v>410</v>
      </c>
      <c r="C430" s="269">
        <v>0</v>
      </c>
      <c r="D430" s="269">
        <v>0</v>
      </c>
      <c r="E430" s="396" t="s">
        <v>73</v>
      </c>
    </row>
    <row r="431" ht="36" hidden="1" customHeight="1" spans="1:5">
      <c r="A431" s="395">
        <v>2060203</v>
      </c>
      <c r="B431" s="270" t="s">
        <v>411</v>
      </c>
      <c r="C431" s="269">
        <v>0</v>
      </c>
      <c r="D431" s="269">
        <v>0</v>
      </c>
      <c r="E431" s="396" t="s">
        <v>73</v>
      </c>
    </row>
    <row r="432" ht="36" hidden="1" customHeight="1" spans="1:5">
      <c r="A432" s="395">
        <v>2060204</v>
      </c>
      <c r="B432" s="270" t="s">
        <v>412</v>
      </c>
      <c r="C432" s="269">
        <v>0</v>
      </c>
      <c r="D432" s="269">
        <v>0</v>
      </c>
      <c r="E432" s="396" t="s">
        <v>73</v>
      </c>
    </row>
    <row r="433" ht="36" hidden="1" customHeight="1" spans="1:5">
      <c r="A433" s="395">
        <v>2060205</v>
      </c>
      <c r="B433" s="270" t="s">
        <v>413</v>
      </c>
      <c r="C433" s="269">
        <v>0</v>
      </c>
      <c r="D433" s="269">
        <v>0</v>
      </c>
      <c r="E433" s="396" t="s">
        <v>73</v>
      </c>
    </row>
    <row r="434" ht="36" hidden="1" customHeight="1" spans="1:5">
      <c r="A434" s="395">
        <v>2060206</v>
      </c>
      <c r="B434" s="270" t="s">
        <v>414</v>
      </c>
      <c r="C434" s="269">
        <v>0</v>
      </c>
      <c r="D434" s="269">
        <v>0</v>
      </c>
      <c r="E434" s="396" t="s">
        <v>73</v>
      </c>
    </row>
    <row r="435" ht="36" hidden="1" customHeight="1" spans="1:5">
      <c r="A435" s="395">
        <v>2060207</v>
      </c>
      <c r="B435" s="270" t="s">
        <v>415</v>
      </c>
      <c r="C435" s="269">
        <v>0</v>
      </c>
      <c r="D435" s="269">
        <v>0</v>
      </c>
      <c r="E435" s="396" t="s">
        <v>73</v>
      </c>
    </row>
    <row r="436" ht="36" hidden="1" customHeight="1" spans="1:5">
      <c r="A436" s="398">
        <v>2060208</v>
      </c>
      <c r="B436" s="408" t="s">
        <v>416</v>
      </c>
      <c r="C436" s="269">
        <v>0</v>
      </c>
      <c r="D436" s="269">
        <v>0</v>
      </c>
      <c r="E436" s="396" t="s">
        <v>73</v>
      </c>
    </row>
    <row r="437" ht="36" hidden="1" customHeight="1" spans="1:5">
      <c r="A437" s="395">
        <v>2060299</v>
      </c>
      <c r="B437" s="270" t="s">
        <v>417</v>
      </c>
      <c r="C437" s="269">
        <v>0</v>
      </c>
      <c r="D437" s="269">
        <v>0</v>
      </c>
      <c r="E437" s="396" t="s">
        <v>73</v>
      </c>
    </row>
    <row r="438" ht="36" hidden="1" customHeight="1" spans="1:5">
      <c r="A438" s="388">
        <v>20603</v>
      </c>
      <c r="B438" s="392" t="s">
        <v>418</v>
      </c>
      <c r="C438" s="393">
        <v>0</v>
      </c>
      <c r="D438" s="393">
        <v>0</v>
      </c>
      <c r="E438" s="394" t="s">
        <v>73</v>
      </c>
    </row>
    <row r="439" ht="36" hidden="1" customHeight="1" spans="1:5">
      <c r="A439" s="395">
        <v>2060301</v>
      </c>
      <c r="B439" s="270" t="s">
        <v>410</v>
      </c>
      <c r="C439" s="269">
        <v>0</v>
      </c>
      <c r="D439" s="269">
        <v>0</v>
      </c>
      <c r="E439" s="396" t="s">
        <v>73</v>
      </c>
    </row>
    <row r="440" ht="36" hidden="1" customHeight="1" spans="1:5">
      <c r="A440" s="395">
        <v>2060302</v>
      </c>
      <c r="B440" s="270" t="s">
        <v>419</v>
      </c>
      <c r="C440" s="269">
        <v>0</v>
      </c>
      <c r="D440" s="269">
        <v>0</v>
      </c>
      <c r="E440" s="396" t="s">
        <v>73</v>
      </c>
    </row>
    <row r="441" ht="36" hidden="1" customHeight="1" spans="1:5">
      <c r="A441" s="395">
        <v>2060303</v>
      </c>
      <c r="B441" s="270" t="s">
        <v>420</v>
      </c>
      <c r="C441" s="269">
        <v>0</v>
      </c>
      <c r="D441" s="269">
        <v>0</v>
      </c>
      <c r="E441" s="396" t="s">
        <v>73</v>
      </c>
    </row>
    <row r="442" ht="36" hidden="1" customHeight="1" spans="1:5">
      <c r="A442" s="395">
        <v>2060304</v>
      </c>
      <c r="B442" s="270" t="s">
        <v>421</v>
      </c>
      <c r="C442" s="269">
        <v>0</v>
      </c>
      <c r="D442" s="269">
        <v>0</v>
      </c>
      <c r="E442" s="396" t="s">
        <v>73</v>
      </c>
    </row>
    <row r="443" ht="36" hidden="1" customHeight="1" spans="1:5">
      <c r="A443" s="395">
        <v>2060399</v>
      </c>
      <c r="B443" s="270" t="s">
        <v>422</v>
      </c>
      <c r="C443" s="269">
        <v>0</v>
      </c>
      <c r="D443" s="269">
        <v>0</v>
      </c>
      <c r="E443" s="396" t="s">
        <v>73</v>
      </c>
    </row>
    <row r="444" ht="36" customHeight="1" spans="1:5">
      <c r="A444" s="388">
        <v>20604</v>
      </c>
      <c r="B444" s="392" t="s">
        <v>423</v>
      </c>
      <c r="C444" s="393">
        <v>4120</v>
      </c>
      <c r="D444" s="393">
        <v>1068</v>
      </c>
      <c r="E444" s="394">
        <v>-0.741</v>
      </c>
    </row>
    <row r="445" ht="36" customHeight="1" spans="1:5">
      <c r="A445" s="395">
        <v>2060401</v>
      </c>
      <c r="B445" s="270" t="s">
        <v>410</v>
      </c>
      <c r="C445" s="269">
        <v>20</v>
      </c>
      <c r="D445" s="269">
        <v>15</v>
      </c>
      <c r="E445" s="396">
        <v>-0.25</v>
      </c>
    </row>
    <row r="446" ht="36" hidden="1" customHeight="1" spans="1:5">
      <c r="A446" s="395">
        <v>2060404</v>
      </c>
      <c r="B446" s="270" t="s">
        <v>424</v>
      </c>
      <c r="C446" s="269">
        <v>0</v>
      </c>
      <c r="D446" s="269">
        <v>0</v>
      </c>
      <c r="E446" s="396" t="s">
        <v>73</v>
      </c>
    </row>
    <row r="447" ht="36" hidden="1" customHeight="1" spans="1:5">
      <c r="A447" s="409">
        <v>2060405</v>
      </c>
      <c r="B447" s="270" t="s">
        <v>425</v>
      </c>
      <c r="C447" s="269">
        <v>0</v>
      </c>
      <c r="D447" s="269">
        <v>0</v>
      </c>
      <c r="E447" s="396" t="s">
        <v>73</v>
      </c>
    </row>
    <row r="448" ht="36" customHeight="1" spans="1:5">
      <c r="A448" s="395">
        <v>2060499</v>
      </c>
      <c r="B448" s="270" t="s">
        <v>426</v>
      </c>
      <c r="C448" s="269">
        <v>4100</v>
      </c>
      <c r="D448" s="269">
        <v>1053</v>
      </c>
      <c r="E448" s="396">
        <v>-0.743</v>
      </c>
    </row>
    <row r="449" ht="36" hidden="1" customHeight="1" spans="1:5">
      <c r="A449" s="388">
        <v>20605</v>
      </c>
      <c r="B449" s="392" t="s">
        <v>427</v>
      </c>
      <c r="C449" s="393">
        <v>0</v>
      </c>
      <c r="D449" s="393">
        <v>0</v>
      </c>
      <c r="E449" s="394" t="s">
        <v>73</v>
      </c>
    </row>
    <row r="450" ht="36" hidden="1" customHeight="1" spans="1:5">
      <c r="A450" s="395">
        <v>2060501</v>
      </c>
      <c r="B450" s="270" t="s">
        <v>410</v>
      </c>
      <c r="C450" s="269">
        <v>0</v>
      </c>
      <c r="D450" s="269">
        <v>0</v>
      </c>
      <c r="E450" s="396" t="s">
        <v>73</v>
      </c>
    </row>
    <row r="451" ht="36" hidden="1" customHeight="1" spans="1:5">
      <c r="A451" s="395">
        <v>2060502</v>
      </c>
      <c r="B451" s="270" t="s">
        <v>428</v>
      </c>
      <c r="C451" s="269">
        <v>0</v>
      </c>
      <c r="D451" s="269">
        <v>0</v>
      </c>
      <c r="E451" s="396" t="s">
        <v>73</v>
      </c>
    </row>
    <row r="452" ht="36" hidden="1" customHeight="1" spans="1:5">
      <c r="A452" s="395">
        <v>2060503</v>
      </c>
      <c r="B452" s="270" t="s">
        <v>429</v>
      </c>
      <c r="C452" s="269">
        <v>0</v>
      </c>
      <c r="D452" s="269">
        <v>0</v>
      </c>
      <c r="E452" s="396" t="s">
        <v>73</v>
      </c>
    </row>
    <row r="453" ht="36" hidden="1" customHeight="1" spans="1:5">
      <c r="A453" s="395">
        <v>2060599</v>
      </c>
      <c r="B453" s="270" t="s">
        <v>430</v>
      </c>
      <c r="C453" s="269">
        <v>0</v>
      </c>
      <c r="D453" s="269">
        <v>0</v>
      </c>
      <c r="E453" s="396" t="s">
        <v>73</v>
      </c>
    </row>
    <row r="454" ht="36" hidden="1" customHeight="1" spans="1:5">
      <c r="A454" s="388">
        <v>20606</v>
      </c>
      <c r="B454" s="392" t="s">
        <v>431</v>
      </c>
      <c r="C454" s="393">
        <v>0</v>
      </c>
      <c r="D454" s="393">
        <v>0</v>
      </c>
      <c r="E454" s="394" t="s">
        <v>73</v>
      </c>
    </row>
    <row r="455" ht="36" hidden="1" customHeight="1" spans="1:5">
      <c r="A455" s="395">
        <v>2060601</v>
      </c>
      <c r="B455" s="270" t="s">
        <v>432</v>
      </c>
      <c r="C455" s="269">
        <v>0</v>
      </c>
      <c r="D455" s="269">
        <v>0</v>
      </c>
      <c r="E455" s="396" t="s">
        <v>73</v>
      </c>
    </row>
    <row r="456" ht="36" hidden="1" customHeight="1" spans="1:5">
      <c r="A456" s="395">
        <v>2060602</v>
      </c>
      <c r="B456" s="270" t="s">
        <v>433</v>
      </c>
      <c r="C456" s="269">
        <v>0</v>
      </c>
      <c r="D456" s="269">
        <v>0</v>
      </c>
      <c r="E456" s="396" t="s">
        <v>73</v>
      </c>
    </row>
    <row r="457" ht="36" hidden="1" customHeight="1" spans="1:5">
      <c r="A457" s="395">
        <v>2060603</v>
      </c>
      <c r="B457" s="270" t="s">
        <v>434</v>
      </c>
      <c r="C457" s="269">
        <v>0</v>
      </c>
      <c r="D457" s="269">
        <v>0</v>
      </c>
      <c r="E457" s="396" t="s">
        <v>73</v>
      </c>
    </row>
    <row r="458" ht="36" hidden="1" customHeight="1" spans="1:5">
      <c r="A458" s="395">
        <v>2060699</v>
      </c>
      <c r="B458" s="270" t="s">
        <v>435</v>
      </c>
      <c r="C458" s="269">
        <v>0</v>
      </c>
      <c r="D458" s="269">
        <v>0</v>
      </c>
      <c r="E458" s="396" t="s">
        <v>73</v>
      </c>
    </row>
    <row r="459" ht="36" customHeight="1" spans="1:5">
      <c r="A459" s="388">
        <v>20607</v>
      </c>
      <c r="B459" s="392" t="s">
        <v>436</v>
      </c>
      <c r="C459" s="393">
        <v>120</v>
      </c>
      <c r="D459" s="393">
        <v>0</v>
      </c>
      <c r="E459" s="394">
        <v>-1</v>
      </c>
    </row>
    <row r="460" ht="36" hidden="1" customHeight="1" spans="1:5">
      <c r="A460" s="395">
        <v>2060701</v>
      </c>
      <c r="B460" s="270" t="s">
        <v>410</v>
      </c>
      <c r="C460" s="269">
        <v>0</v>
      </c>
      <c r="D460" s="269">
        <v>0</v>
      </c>
      <c r="E460" s="396" t="s">
        <v>73</v>
      </c>
    </row>
    <row r="461" ht="36" customHeight="1" spans="1:5">
      <c r="A461" s="395">
        <v>2060702</v>
      </c>
      <c r="B461" s="270" t="s">
        <v>437</v>
      </c>
      <c r="C461" s="269">
        <v>100</v>
      </c>
      <c r="D461" s="269">
        <v>0</v>
      </c>
      <c r="E461" s="396">
        <v>-1</v>
      </c>
    </row>
    <row r="462" ht="36" hidden="1" customHeight="1" spans="1:5">
      <c r="A462" s="395">
        <v>2060703</v>
      </c>
      <c r="B462" s="270" t="s">
        <v>438</v>
      </c>
      <c r="C462" s="269">
        <v>0</v>
      </c>
      <c r="D462" s="269">
        <v>0</v>
      </c>
      <c r="E462" s="396" t="s">
        <v>73</v>
      </c>
    </row>
    <row r="463" ht="36" hidden="1" customHeight="1" spans="1:5">
      <c r="A463" s="395">
        <v>2060704</v>
      </c>
      <c r="B463" s="270" t="s">
        <v>439</v>
      </c>
      <c r="C463" s="269">
        <v>0</v>
      </c>
      <c r="D463" s="269">
        <v>0</v>
      </c>
      <c r="E463" s="396" t="s">
        <v>73</v>
      </c>
    </row>
    <row r="464" ht="36" hidden="1" customHeight="1" spans="1:5">
      <c r="A464" s="395">
        <v>2060705</v>
      </c>
      <c r="B464" s="270" t="s">
        <v>440</v>
      </c>
      <c r="C464" s="269">
        <v>0</v>
      </c>
      <c r="D464" s="269">
        <v>0</v>
      </c>
      <c r="E464" s="396" t="s">
        <v>73</v>
      </c>
    </row>
    <row r="465" ht="36" customHeight="1" spans="1:5">
      <c r="A465" s="395">
        <v>2060799</v>
      </c>
      <c r="B465" s="270" t="s">
        <v>441</v>
      </c>
      <c r="C465" s="269">
        <v>20</v>
      </c>
      <c r="D465" s="269">
        <v>0</v>
      </c>
      <c r="E465" s="396">
        <v>-1</v>
      </c>
    </row>
    <row r="466" ht="36" hidden="1" customHeight="1" spans="1:5">
      <c r="A466" s="388">
        <v>20608</v>
      </c>
      <c r="B466" s="392" t="s">
        <v>442</v>
      </c>
      <c r="C466" s="393">
        <v>0</v>
      </c>
      <c r="D466" s="393">
        <v>0</v>
      </c>
      <c r="E466" s="394" t="s">
        <v>73</v>
      </c>
    </row>
    <row r="467" ht="36" hidden="1" customHeight="1" spans="1:5">
      <c r="A467" s="395">
        <v>2060801</v>
      </c>
      <c r="B467" s="270" t="s">
        <v>443</v>
      </c>
      <c r="C467" s="269">
        <v>0</v>
      </c>
      <c r="D467" s="269">
        <v>0</v>
      </c>
      <c r="E467" s="396" t="s">
        <v>73</v>
      </c>
    </row>
    <row r="468" ht="36" hidden="1" customHeight="1" spans="1:5">
      <c r="A468" s="395">
        <v>2060802</v>
      </c>
      <c r="B468" s="270" t="s">
        <v>444</v>
      </c>
      <c r="C468" s="269">
        <v>0</v>
      </c>
      <c r="D468" s="269">
        <v>0</v>
      </c>
      <c r="E468" s="396" t="s">
        <v>73</v>
      </c>
    </row>
    <row r="469" ht="36" hidden="1" customHeight="1" spans="1:5">
      <c r="A469" s="395">
        <v>2060899</v>
      </c>
      <c r="B469" s="270" t="s">
        <v>445</v>
      </c>
      <c r="C469" s="269">
        <v>0</v>
      </c>
      <c r="D469" s="269">
        <v>0</v>
      </c>
      <c r="E469" s="396" t="s">
        <v>73</v>
      </c>
    </row>
    <row r="470" ht="36" hidden="1" customHeight="1" spans="1:5">
      <c r="A470" s="388">
        <v>20609</v>
      </c>
      <c r="B470" s="392" t="s">
        <v>446</v>
      </c>
      <c r="C470" s="393">
        <v>0</v>
      </c>
      <c r="D470" s="393">
        <v>0</v>
      </c>
      <c r="E470" s="394" t="s">
        <v>73</v>
      </c>
    </row>
    <row r="471" ht="36" hidden="1" customHeight="1" spans="1:5">
      <c r="A471" s="395">
        <v>2060901</v>
      </c>
      <c r="B471" s="270" t="s">
        <v>447</v>
      </c>
      <c r="C471" s="269">
        <v>0</v>
      </c>
      <c r="D471" s="269">
        <v>0</v>
      </c>
      <c r="E471" s="396" t="s">
        <v>73</v>
      </c>
    </row>
    <row r="472" ht="36" hidden="1" customHeight="1" spans="1:5">
      <c r="A472" s="395">
        <v>2060902</v>
      </c>
      <c r="B472" s="270" t="s">
        <v>448</v>
      </c>
      <c r="C472" s="269">
        <v>0</v>
      </c>
      <c r="D472" s="269">
        <v>0</v>
      </c>
      <c r="E472" s="396" t="s">
        <v>73</v>
      </c>
    </row>
    <row r="473" ht="36" hidden="1" customHeight="1" spans="1:5">
      <c r="A473" s="395">
        <v>2060999</v>
      </c>
      <c r="B473" s="270" t="s">
        <v>449</v>
      </c>
      <c r="C473" s="269">
        <v>0</v>
      </c>
      <c r="D473" s="269">
        <v>0</v>
      </c>
      <c r="E473" s="396" t="s">
        <v>73</v>
      </c>
    </row>
    <row r="474" ht="36" hidden="1" customHeight="1" spans="1:5">
      <c r="A474" s="388">
        <v>20699</v>
      </c>
      <c r="B474" s="392" t="s">
        <v>450</v>
      </c>
      <c r="C474" s="393">
        <v>0</v>
      </c>
      <c r="D474" s="393">
        <v>0</v>
      </c>
      <c r="E474" s="394" t="s">
        <v>73</v>
      </c>
    </row>
    <row r="475" ht="36" hidden="1" customHeight="1" spans="1:5">
      <c r="A475" s="395">
        <v>2069901</v>
      </c>
      <c r="B475" s="270" t="s">
        <v>451</v>
      </c>
      <c r="C475" s="269">
        <v>0</v>
      </c>
      <c r="D475" s="269">
        <v>0</v>
      </c>
      <c r="E475" s="396" t="s">
        <v>73</v>
      </c>
    </row>
    <row r="476" ht="36" hidden="1" customHeight="1" spans="1:5">
      <c r="A476" s="395">
        <v>2069902</v>
      </c>
      <c r="B476" s="270" t="s">
        <v>452</v>
      </c>
      <c r="C476" s="269">
        <v>0</v>
      </c>
      <c r="D476" s="269">
        <v>0</v>
      </c>
      <c r="E476" s="396" t="s">
        <v>73</v>
      </c>
    </row>
    <row r="477" ht="36" hidden="1" customHeight="1" spans="1:5">
      <c r="A477" s="395">
        <v>2069903</v>
      </c>
      <c r="B477" s="270" t="s">
        <v>453</v>
      </c>
      <c r="C477" s="269">
        <v>0</v>
      </c>
      <c r="D477" s="269">
        <v>0</v>
      </c>
      <c r="E477" s="396" t="s">
        <v>73</v>
      </c>
    </row>
    <row r="478" ht="36" hidden="1" customHeight="1" spans="1:5">
      <c r="A478" s="395">
        <v>2069999</v>
      </c>
      <c r="B478" s="270" t="s">
        <v>454</v>
      </c>
      <c r="C478" s="269">
        <v>0</v>
      </c>
      <c r="D478" s="269">
        <v>0</v>
      </c>
      <c r="E478" s="396" t="s">
        <v>73</v>
      </c>
    </row>
    <row r="479" ht="36" hidden="1" customHeight="1" spans="1:5">
      <c r="A479" s="410" t="s">
        <v>455</v>
      </c>
      <c r="B479" s="407" t="s">
        <v>277</v>
      </c>
      <c r="C479" s="269" t="s">
        <v>73</v>
      </c>
      <c r="D479" s="269" t="s">
        <v>73</v>
      </c>
      <c r="E479" s="396"/>
    </row>
    <row r="480" ht="36" customHeight="1" spans="1:5">
      <c r="A480" s="388">
        <v>207</v>
      </c>
      <c r="B480" s="389" t="s">
        <v>83</v>
      </c>
      <c r="C480" s="390">
        <v>3225</v>
      </c>
      <c r="D480" s="390">
        <v>2036</v>
      </c>
      <c r="E480" s="391">
        <v>-0.369</v>
      </c>
    </row>
    <row r="481" ht="36" customHeight="1" spans="1:5">
      <c r="A481" s="388">
        <v>20701</v>
      </c>
      <c r="B481" s="392" t="s">
        <v>456</v>
      </c>
      <c r="C481" s="393">
        <v>1460</v>
      </c>
      <c r="D481" s="393">
        <v>1169</v>
      </c>
      <c r="E481" s="394">
        <v>-0.199</v>
      </c>
    </row>
    <row r="482" ht="36" customHeight="1" spans="1:5">
      <c r="A482" s="395">
        <v>2070101</v>
      </c>
      <c r="B482" s="270" t="s">
        <v>137</v>
      </c>
      <c r="C482" s="269">
        <v>180</v>
      </c>
      <c r="D482" s="269">
        <v>141</v>
      </c>
      <c r="E482" s="396">
        <v>-0.217</v>
      </c>
    </row>
    <row r="483" ht="36" hidden="1" customHeight="1" spans="1:5">
      <c r="A483" s="395">
        <v>2070102</v>
      </c>
      <c r="B483" s="270" t="s">
        <v>138</v>
      </c>
      <c r="C483" s="269">
        <v>0</v>
      </c>
      <c r="D483" s="269">
        <v>0</v>
      </c>
      <c r="E483" s="396" t="s">
        <v>73</v>
      </c>
    </row>
    <row r="484" ht="36" hidden="1" customHeight="1" spans="1:5">
      <c r="A484" s="395">
        <v>2070103</v>
      </c>
      <c r="B484" s="270" t="s">
        <v>139</v>
      </c>
      <c r="C484" s="269">
        <v>0</v>
      </c>
      <c r="D484" s="269">
        <v>0</v>
      </c>
      <c r="E484" s="396" t="s">
        <v>73</v>
      </c>
    </row>
    <row r="485" ht="36" customHeight="1" spans="1:5">
      <c r="A485" s="395">
        <v>2070104</v>
      </c>
      <c r="B485" s="270" t="s">
        <v>457</v>
      </c>
      <c r="C485" s="269">
        <v>65</v>
      </c>
      <c r="D485" s="269">
        <v>67</v>
      </c>
      <c r="E485" s="396">
        <v>0.031</v>
      </c>
    </row>
    <row r="486" ht="36" hidden="1" customHeight="1" spans="1:5">
      <c r="A486" s="395">
        <v>2070105</v>
      </c>
      <c r="B486" s="270" t="s">
        <v>458</v>
      </c>
      <c r="C486" s="269">
        <v>0</v>
      </c>
      <c r="D486" s="269">
        <v>0</v>
      </c>
      <c r="E486" s="396" t="s">
        <v>73</v>
      </c>
    </row>
    <row r="487" ht="36" hidden="1" customHeight="1" spans="1:5">
      <c r="A487" s="395">
        <v>2070106</v>
      </c>
      <c r="B487" s="270" t="s">
        <v>459</v>
      </c>
      <c r="C487" s="269">
        <v>0</v>
      </c>
      <c r="D487" s="269">
        <v>0</v>
      </c>
      <c r="E487" s="396" t="s">
        <v>73</v>
      </c>
    </row>
    <row r="488" ht="36" customHeight="1" spans="1:5">
      <c r="A488" s="395">
        <v>2070107</v>
      </c>
      <c r="B488" s="270" t="s">
        <v>460</v>
      </c>
      <c r="C488" s="269">
        <v>380</v>
      </c>
      <c r="D488" s="269">
        <v>349</v>
      </c>
      <c r="E488" s="396">
        <v>-0.082</v>
      </c>
    </row>
    <row r="489" ht="36" hidden="1" customHeight="1" spans="1:5">
      <c r="A489" s="395">
        <v>2070108</v>
      </c>
      <c r="B489" s="270" t="s">
        <v>461</v>
      </c>
      <c r="C489" s="269">
        <v>0</v>
      </c>
      <c r="D489" s="269">
        <v>0</v>
      </c>
      <c r="E489" s="396" t="s">
        <v>73</v>
      </c>
    </row>
    <row r="490" ht="36" customHeight="1" spans="1:5">
      <c r="A490" s="395">
        <v>2070109</v>
      </c>
      <c r="B490" s="270" t="s">
        <v>462</v>
      </c>
      <c r="C490" s="269">
        <v>450</v>
      </c>
      <c r="D490" s="269">
        <v>394</v>
      </c>
      <c r="E490" s="396">
        <v>-0.124</v>
      </c>
    </row>
    <row r="491" ht="36" hidden="1" customHeight="1" spans="1:5">
      <c r="A491" s="395">
        <v>2070110</v>
      </c>
      <c r="B491" s="270" t="s">
        <v>463</v>
      </c>
      <c r="C491" s="269">
        <v>0</v>
      </c>
      <c r="D491" s="269">
        <v>0</v>
      </c>
      <c r="E491" s="396" t="s">
        <v>73</v>
      </c>
    </row>
    <row r="492" ht="36" customHeight="1" spans="1:5">
      <c r="A492" s="395">
        <v>2070111</v>
      </c>
      <c r="B492" s="270" t="s">
        <v>464</v>
      </c>
      <c r="C492" s="269">
        <v>25</v>
      </c>
      <c r="D492" s="269">
        <v>5</v>
      </c>
      <c r="E492" s="396">
        <v>-0.8</v>
      </c>
    </row>
    <row r="493" ht="36" customHeight="1" spans="1:5">
      <c r="A493" s="395">
        <v>2070112</v>
      </c>
      <c r="B493" s="270" t="s">
        <v>465</v>
      </c>
      <c r="C493" s="269">
        <v>100</v>
      </c>
      <c r="D493" s="269">
        <v>126</v>
      </c>
      <c r="E493" s="396">
        <v>0.26</v>
      </c>
    </row>
    <row r="494" ht="36" hidden="1" customHeight="1" spans="1:5">
      <c r="A494" s="395">
        <v>2070113</v>
      </c>
      <c r="B494" s="270" t="s">
        <v>466</v>
      </c>
      <c r="C494" s="269">
        <v>0</v>
      </c>
      <c r="D494" s="269">
        <v>0</v>
      </c>
      <c r="E494" s="396" t="s">
        <v>73</v>
      </c>
    </row>
    <row r="495" ht="36" hidden="1" customHeight="1" spans="1:5">
      <c r="A495" s="395">
        <v>2070114</v>
      </c>
      <c r="B495" s="270" t="s">
        <v>467</v>
      </c>
      <c r="C495" s="269">
        <v>0</v>
      </c>
      <c r="D495" s="269">
        <v>0</v>
      </c>
      <c r="E495" s="396" t="s">
        <v>73</v>
      </c>
    </row>
    <row r="496" ht="36" customHeight="1" spans="1:5">
      <c r="A496" s="395">
        <v>2070199</v>
      </c>
      <c r="B496" s="270" t="s">
        <v>468</v>
      </c>
      <c r="C496" s="269">
        <v>260</v>
      </c>
      <c r="D496" s="269">
        <v>87</v>
      </c>
      <c r="E496" s="396">
        <v>-0.665</v>
      </c>
    </row>
    <row r="497" ht="36" customHeight="1" spans="1:5">
      <c r="A497" s="388">
        <v>20702</v>
      </c>
      <c r="B497" s="392" t="s">
        <v>469</v>
      </c>
      <c r="C497" s="393">
        <v>30</v>
      </c>
      <c r="D497" s="393">
        <v>25</v>
      </c>
      <c r="E497" s="394">
        <v>-0.167</v>
      </c>
    </row>
    <row r="498" ht="36" hidden="1" customHeight="1" spans="1:5">
      <c r="A498" s="395">
        <v>2070201</v>
      </c>
      <c r="B498" s="270" t="s">
        <v>137</v>
      </c>
      <c r="C498" s="269">
        <v>0</v>
      </c>
      <c r="D498" s="269">
        <v>0</v>
      </c>
      <c r="E498" s="396" t="s">
        <v>73</v>
      </c>
    </row>
    <row r="499" ht="36" hidden="1" customHeight="1" spans="1:5">
      <c r="A499" s="395">
        <v>2070202</v>
      </c>
      <c r="B499" s="270" t="s">
        <v>138</v>
      </c>
      <c r="C499" s="269">
        <v>0</v>
      </c>
      <c r="D499" s="269">
        <v>0</v>
      </c>
      <c r="E499" s="396" t="s">
        <v>73</v>
      </c>
    </row>
    <row r="500" ht="36" hidden="1" customHeight="1" spans="1:5">
      <c r="A500" s="395">
        <v>2070203</v>
      </c>
      <c r="B500" s="270" t="s">
        <v>139</v>
      </c>
      <c r="C500" s="269">
        <v>0</v>
      </c>
      <c r="D500" s="269">
        <v>0</v>
      </c>
      <c r="E500" s="396" t="s">
        <v>73</v>
      </c>
    </row>
    <row r="501" ht="36" hidden="1" customHeight="1" spans="1:5">
      <c r="A501" s="395">
        <v>2070204</v>
      </c>
      <c r="B501" s="270" t="s">
        <v>470</v>
      </c>
      <c r="C501" s="269">
        <v>0</v>
      </c>
      <c r="D501" s="269">
        <v>0</v>
      </c>
      <c r="E501" s="396" t="s">
        <v>73</v>
      </c>
    </row>
    <row r="502" ht="36" hidden="1" customHeight="1" spans="1:5">
      <c r="A502" s="395">
        <v>2070205</v>
      </c>
      <c r="B502" s="270" t="s">
        <v>471</v>
      </c>
      <c r="C502" s="269">
        <v>0</v>
      </c>
      <c r="D502" s="269">
        <v>0</v>
      </c>
      <c r="E502" s="396" t="s">
        <v>73</v>
      </c>
    </row>
    <row r="503" ht="36" hidden="1" customHeight="1" spans="1:5">
      <c r="A503" s="395">
        <v>2070206</v>
      </c>
      <c r="B503" s="270" t="s">
        <v>472</v>
      </c>
      <c r="C503" s="269">
        <v>0</v>
      </c>
      <c r="D503" s="269">
        <v>0</v>
      </c>
      <c r="E503" s="396" t="s">
        <v>73</v>
      </c>
    </row>
    <row r="504" ht="36" customHeight="1" spans="1:5">
      <c r="A504" s="395">
        <v>2070299</v>
      </c>
      <c r="B504" s="270" t="s">
        <v>473</v>
      </c>
      <c r="C504" s="269">
        <v>30</v>
      </c>
      <c r="D504" s="269">
        <v>25</v>
      </c>
      <c r="E504" s="396">
        <v>-0.167</v>
      </c>
    </row>
    <row r="505" ht="36" customHeight="1" spans="1:5">
      <c r="A505" s="388">
        <v>20703</v>
      </c>
      <c r="B505" s="392" t="s">
        <v>474</v>
      </c>
      <c r="C505" s="393">
        <v>360</v>
      </c>
      <c r="D505" s="393">
        <v>0</v>
      </c>
      <c r="E505" s="394">
        <v>-1</v>
      </c>
    </row>
    <row r="506" ht="36" hidden="1" customHeight="1" spans="1:5">
      <c r="A506" s="395">
        <v>2070301</v>
      </c>
      <c r="B506" s="270" t="s">
        <v>137</v>
      </c>
      <c r="C506" s="269">
        <v>0</v>
      </c>
      <c r="D506" s="269">
        <v>0</v>
      </c>
      <c r="E506" s="396" t="s">
        <v>73</v>
      </c>
    </row>
    <row r="507" ht="36" hidden="1" customHeight="1" spans="1:5">
      <c r="A507" s="395">
        <v>2070302</v>
      </c>
      <c r="B507" s="270" t="s">
        <v>138</v>
      </c>
      <c r="C507" s="269">
        <v>0</v>
      </c>
      <c r="D507" s="269">
        <v>0</v>
      </c>
      <c r="E507" s="396" t="s">
        <v>73</v>
      </c>
    </row>
    <row r="508" ht="36" hidden="1" customHeight="1" spans="1:5">
      <c r="A508" s="395">
        <v>2070303</v>
      </c>
      <c r="B508" s="270" t="s">
        <v>139</v>
      </c>
      <c r="C508" s="269">
        <v>0</v>
      </c>
      <c r="D508" s="269">
        <v>0</v>
      </c>
      <c r="E508" s="396" t="s">
        <v>73</v>
      </c>
    </row>
    <row r="509" ht="36" hidden="1" customHeight="1" spans="1:5">
      <c r="A509" s="395">
        <v>2070304</v>
      </c>
      <c r="B509" s="270" t="s">
        <v>475</v>
      </c>
      <c r="C509" s="269">
        <v>0</v>
      </c>
      <c r="D509" s="269">
        <v>0</v>
      </c>
      <c r="E509" s="396" t="s">
        <v>73</v>
      </c>
    </row>
    <row r="510" ht="36" hidden="1" customHeight="1" spans="1:5">
      <c r="A510" s="395">
        <v>2070305</v>
      </c>
      <c r="B510" s="270" t="s">
        <v>476</v>
      </c>
      <c r="C510" s="269">
        <v>0</v>
      </c>
      <c r="D510" s="269">
        <v>0</v>
      </c>
      <c r="E510" s="396" t="s">
        <v>73</v>
      </c>
    </row>
    <row r="511" ht="36" hidden="1" customHeight="1" spans="1:5">
      <c r="A511" s="395">
        <v>2070306</v>
      </c>
      <c r="B511" s="270" t="s">
        <v>477</v>
      </c>
      <c r="C511" s="269">
        <v>0</v>
      </c>
      <c r="D511" s="269">
        <v>0</v>
      </c>
      <c r="E511" s="396" t="s">
        <v>73</v>
      </c>
    </row>
    <row r="512" ht="36" customHeight="1" spans="1:5">
      <c r="A512" s="395">
        <v>2070307</v>
      </c>
      <c r="B512" s="270" t="s">
        <v>478</v>
      </c>
      <c r="C512" s="269">
        <v>360</v>
      </c>
      <c r="D512" s="269">
        <v>0</v>
      </c>
      <c r="E512" s="396">
        <v>-1</v>
      </c>
    </row>
    <row r="513" ht="36" hidden="1" customHeight="1" spans="1:5">
      <c r="A513" s="395">
        <v>2070308</v>
      </c>
      <c r="B513" s="270" t="s">
        <v>479</v>
      </c>
      <c r="C513" s="269">
        <v>0</v>
      </c>
      <c r="D513" s="269">
        <v>0</v>
      </c>
      <c r="E513" s="396" t="s">
        <v>73</v>
      </c>
    </row>
    <row r="514" ht="36" hidden="1" customHeight="1" spans="1:5">
      <c r="A514" s="395">
        <v>2070309</v>
      </c>
      <c r="B514" s="270" t="s">
        <v>480</v>
      </c>
      <c r="C514" s="269">
        <v>0</v>
      </c>
      <c r="D514" s="269">
        <v>0</v>
      </c>
      <c r="E514" s="396" t="s">
        <v>73</v>
      </c>
    </row>
    <row r="515" ht="36" hidden="1" customHeight="1" spans="1:5">
      <c r="A515" s="395">
        <v>2070399</v>
      </c>
      <c r="B515" s="270" t="s">
        <v>481</v>
      </c>
      <c r="C515" s="269">
        <v>0</v>
      </c>
      <c r="D515" s="269">
        <v>0</v>
      </c>
      <c r="E515" s="396" t="s">
        <v>73</v>
      </c>
    </row>
    <row r="516" ht="36" customHeight="1" spans="1:5">
      <c r="A516" s="388">
        <v>20706</v>
      </c>
      <c r="B516" s="392" t="s">
        <v>482</v>
      </c>
      <c r="C516" s="393">
        <v>10</v>
      </c>
      <c r="D516" s="393">
        <v>0</v>
      </c>
      <c r="E516" s="394">
        <v>-1</v>
      </c>
    </row>
    <row r="517" ht="36" hidden="1" customHeight="1" spans="1:5">
      <c r="A517" s="395">
        <v>2070601</v>
      </c>
      <c r="B517" s="270" t="s">
        <v>137</v>
      </c>
      <c r="C517" s="269">
        <v>0</v>
      </c>
      <c r="D517" s="269">
        <v>0</v>
      </c>
      <c r="E517" s="396" t="s">
        <v>73</v>
      </c>
    </row>
    <row r="518" ht="36" hidden="1" customHeight="1" spans="1:5">
      <c r="A518" s="395">
        <v>2070602</v>
      </c>
      <c r="B518" s="270" t="s">
        <v>138</v>
      </c>
      <c r="C518" s="269">
        <v>0</v>
      </c>
      <c r="D518" s="269">
        <v>0</v>
      </c>
      <c r="E518" s="396" t="s">
        <v>73</v>
      </c>
    </row>
    <row r="519" ht="36" hidden="1" customHeight="1" spans="1:5">
      <c r="A519" s="395">
        <v>2070603</v>
      </c>
      <c r="B519" s="270" t="s">
        <v>139</v>
      </c>
      <c r="C519" s="269">
        <v>0</v>
      </c>
      <c r="D519" s="269">
        <v>0</v>
      </c>
      <c r="E519" s="396" t="s">
        <v>73</v>
      </c>
    </row>
    <row r="520" ht="36" hidden="1" customHeight="1" spans="1:5">
      <c r="A520" s="395">
        <v>2070604</v>
      </c>
      <c r="B520" s="270" t="s">
        <v>483</v>
      </c>
      <c r="C520" s="269">
        <v>0</v>
      </c>
      <c r="D520" s="269">
        <v>0</v>
      </c>
      <c r="E520" s="396" t="s">
        <v>73</v>
      </c>
    </row>
    <row r="521" ht="36" hidden="1" customHeight="1" spans="1:5">
      <c r="A521" s="395">
        <v>2070605</v>
      </c>
      <c r="B521" s="270" t="s">
        <v>484</v>
      </c>
      <c r="C521" s="269">
        <v>0</v>
      </c>
      <c r="D521" s="269">
        <v>0</v>
      </c>
      <c r="E521" s="396" t="s">
        <v>73</v>
      </c>
    </row>
    <row r="522" ht="36" hidden="1" customHeight="1" spans="1:5">
      <c r="A522" s="395">
        <v>2070606</v>
      </c>
      <c r="B522" s="270" t="s">
        <v>485</v>
      </c>
      <c r="C522" s="269">
        <v>0</v>
      </c>
      <c r="D522" s="269">
        <v>0</v>
      </c>
      <c r="E522" s="396" t="s">
        <v>73</v>
      </c>
    </row>
    <row r="523" ht="36" customHeight="1" spans="1:5">
      <c r="A523" s="395">
        <v>2070607</v>
      </c>
      <c r="B523" s="270" t="s">
        <v>486</v>
      </c>
      <c r="C523" s="269">
        <v>10</v>
      </c>
      <c r="D523" s="269">
        <v>0</v>
      </c>
      <c r="E523" s="396">
        <v>-1</v>
      </c>
    </row>
    <row r="524" ht="36" hidden="1" customHeight="1" spans="1:5">
      <c r="A524" s="395">
        <v>2070699</v>
      </c>
      <c r="B524" s="270" t="s">
        <v>487</v>
      </c>
      <c r="C524" s="269">
        <v>0</v>
      </c>
      <c r="D524" s="269">
        <v>0</v>
      </c>
      <c r="E524" s="396" t="s">
        <v>73</v>
      </c>
    </row>
    <row r="525" ht="36" customHeight="1" spans="1:5">
      <c r="A525" s="388">
        <v>20708</v>
      </c>
      <c r="B525" s="392" t="s">
        <v>488</v>
      </c>
      <c r="C525" s="393">
        <v>565</v>
      </c>
      <c r="D525" s="393">
        <v>476</v>
      </c>
      <c r="E525" s="394">
        <v>-0.158</v>
      </c>
    </row>
    <row r="526" ht="36" customHeight="1" spans="1:5">
      <c r="A526" s="395">
        <v>2070801</v>
      </c>
      <c r="B526" s="270" t="s">
        <v>137</v>
      </c>
      <c r="C526" s="269">
        <v>370</v>
      </c>
      <c r="D526" s="269">
        <v>410</v>
      </c>
      <c r="E526" s="396">
        <v>0.108</v>
      </c>
    </row>
    <row r="527" ht="36" hidden="1" customHeight="1" spans="1:5">
      <c r="A527" s="395">
        <v>2070802</v>
      </c>
      <c r="B527" s="270" t="s">
        <v>138</v>
      </c>
      <c r="C527" s="269">
        <v>0</v>
      </c>
      <c r="D527" s="269">
        <v>0</v>
      </c>
      <c r="E527" s="396" t="s">
        <v>73</v>
      </c>
    </row>
    <row r="528" ht="36" hidden="1" customHeight="1" spans="1:5">
      <c r="A528" s="395">
        <v>2070803</v>
      </c>
      <c r="B528" s="270" t="s">
        <v>139</v>
      </c>
      <c r="C528" s="269">
        <v>0</v>
      </c>
      <c r="D528" s="269">
        <v>0</v>
      </c>
      <c r="E528" s="396" t="s">
        <v>73</v>
      </c>
    </row>
    <row r="529" ht="36" hidden="1" customHeight="1" spans="1:5">
      <c r="A529" s="395">
        <v>2070804</v>
      </c>
      <c r="B529" s="270" t="s">
        <v>489</v>
      </c>
      <c r="C529" s="269">
        <v>0</v>
      </c>
      <c r="D529" s="269" t="s">
        <v>73</v>
      </c>
      <c r="E529" s="396" t="s">
        <v>73</v>
      </c>
    </row>
    <row r="530" ht="36" hidden="1" customHeight="1" spans="1:5">
      <c r="A530" s="395">
        <v>2070805</v>
      </c>
      <c r="B530" s="270" t="s">
        <v>490</v>
      </c>
      <c r="C530" s="269">
        <v>40</v>
      </c>
      <c r="D530" s="269" t="s">
        <v>73</v>
      </c>
      <c r="E530" s="396"/>
    </row>
    <row r="531" ht="36" hidden="1" customHeight="1" spans="1:5">
      <c r="A531" s="395">
        <v>2070806</v>
      </c>
      <c r="B531" s="270" t="s">
        <v>491</v>
      </c>
      <c r="C531" s="269">
        <v>0</v>
      </c>
      <c r="D531" s="269">
        <v>0</v>
      </c>
      <c r="E531" s="396" t="s">
        <v>73</v>
      </c>
    </row>
    <row r="532" ht="36" hidden="1" customHeight="1" spans="1:5">
      <c r="A532" s="411">
        <v>2070807</v>
      </c>
      <c r="B532" s="270" t="s">
        <v>492</v>
      </c>
      <c r="C532" s="269">
        <v>0</v>
      </c>
      <c r="D532" s="269">
        <v>0</v>
      </c>
      <c r="E532" s="396" t="s">
        <v>73</v>
      </c>
    </row>
    <row r="533" ht="36" hidden="1" customHeight="1" spans="1:5">
      <c r="A533" s="411">
        <v>2070808</v>
      </c>
      <c r="B533" s="270" t="s">
        <v>493</v>
      </c>
      <c r="C533" s="269">
        <v>0</v>
      </c>
      <c r="D533" s="269">
        <v>0</v>
      </c>
      <c r="E533" s="396" t="s">
        <v>73</v>
      </c>
    </row>
    <row r="534" ht="36" customHeight="1" spans="1:5">
      <c r="A534" s="395">
        <v>2070899</v>
      </c>
      <c r="B534" s="270" t="s">
        <v>494</v>
      </c>
      <c r="C534" s="269">
        <v>155</v>
      </c>
      <c r="D534" s="269">
        <v>66</v>
      </c>
      <c r="E534" s="396">
        <v>-0.574</v>
      </c>
    </row>
    <row r="535" ht="36" customHeight="1" spans="1:5">
      <c r="A535" s="388">
        <v>20799</v>
      </c>
      <c r="B535" s="392" t="s">
        <v>495</v>
      </c>
      <c r="C535" s="393">
        <v>800</v>
      </c>
      <c r="D535" s="393">
        <v>366</v>
      </c>
      <c r="E535" s="394">
        <v>-0.543</v>
      </c>
    </row>
    <row r="536" ht="36" hidden="1" customHeight="1" spans="1:5">
      <c r="A536" s="395">
        <v>2079902</v>
      </c>
      <c r="B536" s="270" t="s">
        <v>496</v>
      </c>
      <c r="C536" s="269">
        <v>0</v>
      </c>
      <c r="D536" s="269">
        <v>0</v>
      </c>
      <c r="E536" s="396" t="s">
        <v>73</v>
      </c>
    </row>
    <row r="537" ht="36" hidden="1" customHeight="1" spans="1:5">
      <c r="A537" s="395">
        <v>2079903</v>
      </c>
      <c r="B537" s="270" t="s">
        <v>497</v>
      </c>
      <c r="C537" s="269">
        <v>0</v>
      </c>
      <c r="D537" s="269">
        <v>0</v>
      </c>
      <c r="E537" s="396" t="s">
        <v>73</v>
      </c>
    </row>
    <row r="538" ht="36" customHeight="1" spans="1:5">
      <c r="A538" s="395">
        <v>2079999</v>
      </c>
      <c r="B538" s="270" t="s">
        <v>498</v>
      </c>
      <c r="C538" s="269">
        <v>800</v>
      </c>
      <c r="D538" s="269">
        <v>366</v>
      </c>
      <c r="E538" s="396">
        <v>-0.543</v>
      </c>
    </row>
    <row r="539" ht="36" hidden="1" customHeight="1" spans="1:5">
      <c r="A539" s="400" t="s">
        <v>499</v>
      </c>
      <c r="B539" s="401" t="s">
        <v>277</v>
      </c>
      <c r="C539" s="269" t="s">
        <v>73</v>
      </c>
      <c r="D539" s="269" t="s">
        <v>73</v>
      </c>
      <c r="E539" s="396"/>
    </row>
    <row r="540" ht="36" customHeight="1" spans="1:5">
      <c r="A540" s="388">
        <v>208</v>
      </c>
      <c r="B540" s="389" t="s">
        <v>85</v>
      </c>
      <c r="C540" s="390">
        <v>66793</v>
      </c>
      <c r="D540" s="390">
        <v>65835</v>
      </c>
      <c r="E540" s="391">
        <v>-0.014</v>
      </c>
    </row>
    <row r="541" ht="36" customHeight="1" spans="1:5">
      <c r="A541" s="388">
        <v>20801</v>
      </c>
      <c r="B541" s="392" t="s">
        <v>500</v>
      </c>
      <c r="C541" s="393">
        <v>1860</v>
      </c>
      <c r="D541" s="393">
        <v>2223</v>
      </c>
      <c r="E541" s="394">
        <v>0.195</v>
      </c>
    </row>
    <row r="542" ht="36" customHeight="1" spans="1:5">
      <c r="A542" s="395">
        <v>2080101</v>
      </c>
      <c r="B542" s="270" t="s">
        <v>137</v>
      </c>
      <c r="C542" s="269">
        <v>550</v>
      </c>
      <c r="D542" s="269">
        <v>419</v>
      </c>
      <c r="E542" s="396">
        <v>-0.238</v>
      </c>
    </row>
    <row r="543" ht="36" customHeight="1" spans="1:5">
      <c r="A543" s="395">
        <v>2080102</v>
      </c>
      <c r="B543" s="270" t="s">
        <v>138</v>
      </c>
      <c r="C543" s="269">
        <v>610</v>
      </c>
      <c r="D543" s="269">
        <v>564</v>
      </c>
      <c r="E543" s="396">
        <v>-0.075</v>
      </c>
    </row>
    <row r="544" ht="36" hidden="1" customHeight="1" spans="1:5">
      <c r="A544" s="395">
        <v>2080103</v>
      </c>
      <c r="B544" s="270" t="s">
        <v>139</v>
      </c>
      <c r="C544" s="269">
        <v>0</v>
      </c>
      <c r="D544" s="269">
        <v>0</v>
      </c>
      <c r="E544" s="396" t="s">
        <v>73</v>
      </c>
    </row>
    <row r="545" ht="36" hidden="1" customHeight="1" spans="1:5">
      <c r="A545" s="395">
        <v>2080104</v>
      </c>
      <c r="B545" s="270" t="s">
        <v>501</v>
      </c>
      <c r="C545" s="269">
        <v>0</v>
      </c>
      <c r="D545" s="269">
        <v>0</v>
      </c>
      <c r="E545" s="396" t="s">
        <v>73</v>
      </c>
    </row>
    <row r="546" ht="36" hidden="1" customHeight="1" spans="1:5">
      <c r="A546" s="395">
        <v>2080105</v>
      </c>
      <c r="B546" s="270" t="s">
        <v>502</v>
      </c>
      <c r="C546" s="269">
        <v>0</v>
      </c>
      <c r="D546" s="269">
        <v>0</v>
      </c>
      <c r="E546" s="396" t="s">
        <v>73</v>
      </c>
    </row>
    <row r="547" ht="36" hidden="1" customHeight="1" spans="1:5">
      <c r="A547" s="395">
        <v>2080106</v>
      </c>
      <c r="B547" s="270" t="s">
        <v>503</v>
      </c>
      <c r="C547" s="269">
        <v>0</v>
      </c>
      <c r="D547" s="269">
        <v>0</v>
      </c>
      <c r="E547" s="396" t="s">
        <v>73</v>
      </c>
    </row>
    <row r="548" ht="36" hidden="1" customHeight="1" spans="1:5">
      <c r="A548" s="395">
        <v>2080107</v>
      </c>
      <c r="B548" s="270" t="s">
        <v>504</v>
      </c>
      <c r="C548" s="269">
        <v>0</v>
      </c>
      <c r="D548" s="269">
        <v>0</v>
      </c>
      <c r="E548" s="396" t="s">
        <v>73</v>
      </c>
    </row>
    <row r="549" ht="36" hidden="1" customHeight="1" spans="1:5">
      <c r="A549" s="395">
        <v>2080108</v>
      </c>
      <c r="B549" s="270" t="s">
        <v>178</v>
      </c>
      <c r="C549" s="269">
        <v>0</v>
      </c>
      <c r="D549" s="269">
        <v>0</v>
      </c>
      <c r="E549" s="396" t="s">
        <v>73</v>
      </c>
    </row>
    <row r="550" ht="36" customHeight="1" spans="1:5">
      <c r="A550" s="395">
        <v>2080109</v>
      </c>
      <c r="B550" s="270" t="s">
        <v>505</v>
      </c>
      <c r="C550" s="269">
        <v>550</v>
      </c>
      <c r="D550" s="269">
        <v>324</v>
      </c>
      <c r="E550" s="396">
        <v>-0.411</v>
      </c>
    </row>
    <row r="551" ht="36" hidden="1" customHeight="1" spans="1:5">
      <c r="A551" s="395">
        <v>2080110</v>
      </c>
      <c r="B551" s="270" t="s">
        <v>506</v>
      </c>
      <c r="C551" s="269">
        <v>0</v>
      </c>
      <c r="D551" s="269">
        <v>0</v>
      </c>
      <c r="E551" s="396" t="s">
        <v>73</v>
      </c>
    </row>
    <row r="552" ht="36" customHeight="1" spans="1:5">
      <c r="A552" s="395">
        <v>2080111</v>
      </c>
      <c r="B552" s="270" t="s">
        <v>507</v>
      </c>
      <c r="C552" s="269">
        <v>150</v>
      </c>
      <c r="D552" s="269">
        <v>103</v>
      </c>
      <c r="E552" s="396">
        <v>-0.313</v>
      </c>
    </row>
    <row r="553" ht="36" hidden="1" customHeight="1" spans="1:5">
      <c r="A553" s="395">
        <v>2080112</v>
      </c>
      <c r="B553" s="270" t="s">
        <v>508</v>
      </c>
      <c r="C553" s="269">
        <v>0</v>
      </c>
      <c r="D553" s="269">
        <v>0</v>
      </c>
      <c r="E553" s="396" t="s">
        <v>73</v>
      </c>
    </row>
    <row r="554" ht="36" hidden="1" customHeight="1" spans="1:5">
      <c r="A554" s="398">
        <v>2080113</v>
      </c>
      <c r="B554" s="408" t="s">
        <v>202</v>
      </c>
      <c r="C554" s="269">
        <v>0</v>
      </c>
      <c r="D554" s="269">
        <v>0</v>
      </c>
      <c r="E554" s="396" t="s">
        <v>73</v>
      </c>
    </row>
    <row r="555" ht="36" hidden="1" customHeight="1" spans="1:5">
      <c r="A555" s="398">
        <v>2080114</v>
      </c>
      <c r="B555" s="408" t="s">
        <v>203</v>
      </c>
      <c r="C555" s="269">
        <v>0</v>
      </c>
      <c r="D555" s="269">
        <v>0</v>
      </c>
      <c r="E555" s="396" t="s">
        <v>73</v>
      </c>
    </row>
    <row r="556" ht="36" hidden="1" customHeight="1" spans="1:5">
      <c r="A556" s="398">
        <v>2080115</v>
      </c>
      <c r="B556" s="408" t="s">
        <v>204</v>
      </c>
      <c r="C556" s="269">
        <v>0</v>
      </c>
      <c r="D556" s="269">
        <v>0</v>
      </c>
      <c r="E556" s="396" t="s">
        <v>73</v>
      </c>
    </row>
    <row r="557" ht="36" hidden="1" customHeight="1" spans="1:5">
      <c r="A557" s="398">
        <v>2080116</v>
      </c>
      <c r="B557" s="408" t="s">
        <v>205</v>
      </c>
      <c r="C557" s="269">
        <v>0</v>
      </c>
      <c r="D557" s="269">
        <v>0</v>
      </c>
      <c r="E557" s="396" t="s">
        <v>73</v>
      </c>
    </row>
    <row r="558" ht="36" hidden="1" customHeight="1" spans="1:5">
      <c r="A558" s="398">
        <v>2080150</v>
      </c>
      <c r="B558" s="408" t="s">
        <v>146</v>
      </c>
      <c r="C558" s="269">
        <v>0</v>
      </c>
      <c r="D558" s="269">
        <v>0</v>
      </c>
      <c r="E558" s="396" t="s">
        <v>73</v>
      </c>
    </row>
    <row r="559" ht="36" hidden="1" customHeight="1" spans="1:5">
      <c r="A559" s="395">
        <v>2080199</v>
      </c>
      <c r="B559" s="270" t="s">
        <v>509</v>
      </c>
      <c r="C559" s="269">
        <v>0</v>
      </c>
      <c r="D559" s="269">
        <v>813</v>
      </c>
      <c r="E559" s="396" t="s">
        <v>73</v>
      </c>
    </row>
    <row r="560" ht="36" customHeight="1" spans="1:5">
      <c r="A560" s="388">
        <v>20802</v>
      </c>
      <c r="B560" s="392" t="s">
        <v>510</v>
      </c>
      <c r="C560" s="393">
        <v>1120</v>
      </c>
      <c r="D560" s="393">
        <v>1129</v>
      </c>
      <c r="E560" s="394">
        <v>0.008</v>
      </c>
    </row>
    <row r="561" ht="36" customHeight="1" spans="1:5">
      <c r="A561" s="395">
        <v>2080201</v>
      </c>
      <c r="B561" s="270" t="s">
        <v>137</v>
      </c>
      <c r="C561" s="269">
        <v>430</v>
      </c>
      <c r="D561" s="269">
        <v>310</v>
      </c>
      <c r="E561" s="396">
        <v>-0.279</v>
      </c>
    </row>
    <row r="562" ht="36" customHeight="1" spans="1:5">
      <c r="A562" s="395">
        <v>2080202</v>
      </c>
      <c r="B562" s="270" t="s">
        <v>138</v>
      </c>
      <c r="C562" s="269">
        <v>140</v>
      </c>
      <c r="D562" s="269">
        <v>300</v>
      </c>
      <c r="E562" s="396">
        <v>1.143</v>
      </c>
    </row>
    <row r="563" ht="36" hidden="1" customHeight="1" spans="1:5">
      <c r="A563" s="395">
        <v>2080203</v>
      </c>
      <c r="B563" s="270" t="s">
        <v>139</v>
      </c>
      <c r="C563" s="269">
        <v>0</v>
      </c>
      <c r="D563" s="269">
        <v>0</v>
      </c>
      <c r="E563" s="396" t="s">
        <v>73</v>
      </c>
    </row>
    <row r="564" ht="36" hidden="1" customHeight="1" spans="1:5">
      <c r="A564" s="395">
        <v>2080206</v>
      </c>
      <c r="B564" s="270" t="s">
        <v>511</v>
      </c>
      <c r="C564" s="269">
        <v>0</v>
      </c>
      <c r="D564" s="269">
        <v>0</v>
      </c>
      <c r="E564" s="396" t="s">
        <v>73</v>
      </c>
    </row>
    <row r="565" ht="36" hidden="1" customHeight="1" spans="1:5">
      <c r="A565" s="395">
        <v>2080207</v>
      </c>
      <c r="B565" s="270" t="s">
        <v>512</v>
      </c>
      <c r="C565" s="269">
        <v>0</v>
      </c>
      <c r="D565" s="269">
        <v>0</v>
      </c>
      <c r="E565" s="396" t="s">
        <v>73</v>
      </c>
    </row>
    <row r="566" ht="36" customHeight="1" spans="1:5">
      <c r="A566" s="395">
        <v>2080208</v>
      </c>
      <c r="B566" s="270" t="s">
        <v>513</v>
      </c>
      <c r="C566" s="269">
        <v>350</v>
      </c>
      <c r="D566" s="269">
        <v>20</v>
      </c>
      <c r="E566" s="396">
        <v>-0.943</v>
      </c>
    </row>
    <row r="567" ht="36" customHeight="1" spans="1:5">
      <c r="A567" s="395">
        <v>2080299</v>
      </c>
      <c r="B567" s="270" t="s">
        <v>514</v>
      </c>
      <c r="C567" s="269">
        <v>200</v>
      </c>
      <c r="D567" s="269">
        <v>499</v>
      </c>
      <c r="E567" s="396">
        <v>1.495</v>
      </c>
    </row>
    <row r="568" ht="36" hidden="1" customHeight="1" spans="1:5">
      <c r="A568" s="388">
        <v>20804</v>
      </c>
      <c r="B568" s="392" t="s">
        <v>515</v>
      </c>
      <c r="C568" s="393">
        <v>0</v>
      </c>
      <c r="D568" s="393">
        <v>0</v>
      </c>
      <c r="E568" s="394" t="s">
        <v>73</v>
      </c>
    </row>
    <row r="569" ht="36" hidden="1" customHeight="1" spans="1:5">
      <c r="A569" s="395">
        <v>2080402</v>
      </c>
      <c r="B569" s="270" t="s">
        <v>516</v>
      </c>
      <c r="C569" s="269">
        <v>0</v>
      </c>
      <c r="D569" s="269">
        <v>0</v>
      </c>
      <c r="E569" s="396" t="s">
        <v>73</v>
      </c>
    </row>
    <row r="570" ht="36" customHeight="1" spans="1:5">
      <c r="A570" s="388">
        <v>20805</v>
      </c>
      <c r="B570" s="392" t="s">
        <v>517</v>
      </c>
      <c r="C570" s="393">
        <v>31100</v>
      </c>
      <c r="D570" s="393">
        <v>35196</v>
      </c>
      <c r="E570" s="394">
        <v>0.132</v>
      </c>
    </row>
    <row r="571" ht="36" customHeight="1" spans="1:5">
      <c r="A571" s="395">
        <v>2080501</v>
      </c>
      <c r="B571" s="270" t="s">
        <v>518</v>
      </c>
      <c r="C571" s="269">
        <v>3000</v>
      </c>
      <c r="D571" s="269">
        <v>3956</v>
      </c>
      <c r="E571" s="396">
        <v>0.319</v>
      </c>
    </row>
    <row r="572" ht="36" customHeight="1" spans="1:5">
      <c r="A572" s="395">
        <v>2080502</v>
      </c>
      <c r="B572" s="270" t="s">
        <v>519</v>
      </c>
      <c r="C572" s="269">
        <v>8100</v>
      </c>
      <c r="D572" s="269">
        <v>9682</v>
      </c>
      <c r="E572" s="396">
        <v>0.195</v>
      </c>
    </row>
    <row r="573" ht="36" hidden="1" customHeight="1" spans="1:5">
      <c r="A573" s="395">
        <v>2080503</v>
      </c>
      <c r="B573" s="270" t="s">
        <v>520</v>
      </c>
      <c r="C573" s="269">
        <v>0</v>
      </c>
      <c r="D573" s="269">
        <v>0</v>
      </c>
      <c r="E573" s="396" t="s">
        <v>73</v>
      </c>
    </row>
    <row r="574" ht="36" customHeight="1" spans="1:5">
      <c r="A574" s="395">
        <v>2080505</v>
      </c>
      <c r="B574" s="270" t="s">
        <v>521</v>
      </c>
      <c r="C574" s="269">
        <v>15000</v>
      </c>
      <c r="D574" s="269">
        <v>16428</v>
      </c>
      <c r="E574" s="396">
        <v>0.095</v>
      </c>
    </row>
    <row r="575" ht="36" customHeight="1" spans="1:5">
      <c r="A575" s="395">
        <v>2080506</v>
      </c>
      <c r="B575" s="270" t="s">
        <v>522</v>
      </c>
      <c r="C575" s="269">
        <v>4000</v>
      </c>
      <c r="D575" s="269">
        <v>3248</v>
      </c>
      <c r="E575" s="396">
        <v>-0.188</v>
      </c>
    </row>
    <row r="576" ht="36" customHeight="1" spans="1:5">
      <c r="A576" s="395">
        <v>2080507</v>
      </c>
      <c r="B576" s="270" t="s">
        <v>523</v>
      </c>
      <c r="C576" s="269">
        <v>1000</v>
      </c>
      <c r="D576" s="269">
        <v>1882</v>
      </c>
      <c r="E576" s="396">
        <v>0.882</v>
      </c>
    </row>
    <row r="577" ht="36" hidden="1" customHeight="1" spans="1:5">
      <c r="A577" s="398">
        <v>2080508</v>
      </c>
      <c r="B577" s="408" t="s">
        <v>524</v>
      </c>
      <c r="C577" s="269">
        <v>0</v>
      </c>
      <c r="D577" s="269">
        <v>0</v>
      </c>
      <c r="E577" s="396" t="s">
        <v>73</v>
      </c>
    </row>
    <row r="578" ht="36" hidden="1" customHeight="1" spans="1:5">
      <c r="A578" s="395">
        <v>2080599</v>
      </c>
      <c r="B578" s="270" t="s">
        <v>525</v>
      </c>
      <c r="C578" s="269">
        <v>0</v>
      </c>
      <c r="D578" s="269">
        <v>0</v>
      </c>
      <c r="E578" s="396" t="s">
        <v>73</v>
      </c>
    </row>
    <row r="579" ht="36" hidden="1" customHeight="1" spans="1:5">
      <c r="A579" s="388">
        <v>20806</v>
      </c>
      <c r="B579" s="392" t="s">
        <v>526</v>
      </c>
      <c r="C579" s="393">
        <v>0</v>
      </c>
      <c r="D579" s="393">
        <v>0</v>
      </c>
      <c r="E579" s="394" t="s">
        <v>73</v>
      </c>
    </row>
    <row r="580" ht="36" hidden="1" customHeight="1" spans="1:5">
      <c r="A580" s="395">
        <v>2080601</v>
      </c>
      <c r="B580" s="270" t="s">
        <v>527</v>
      </c>
      <c r="C580" s="269">
        <v>0</v>
      </c>
      <c r="D580" s="269">
        <v>0</v>
      </c>
      <c r="E580" s="396" t="s">
        <v>73</v>
      </c>
    </row>
    <row r="581" ht="36" hidden="1" customHeight="1" spans="1:5">
      <c r="A581" s="395">
        <v>2080602</v>
      </c>
      <c r="B581" s="270" t="s">
        <v>528</v>
      </c>
      <c r="C581" s="269">
        <v>0</v>
      </c>
      <c r="D581" s="269">
        <v>0</v>
      </c>
      <c r="E581" s="396" t="s">
        <v>73</v>
      </c>
    </row>
    <row r="582" ht="36" hidden="1" customHeight="1" spans="1:5">
      <c r="A582" s="395">
        <v>2080699</v>
      </c>
      <c r="B582" s="270" t="s">
        <v>529</v>
      </c>
      <c r="C582" s="269">
        <v>0</v>
      </c>
      <c r="D582" s="269">
        <v>0</v>
      </c>
      <c r="E582" s="396" t="s">
        <v>73</v>
      </c>
    </row>
    <row r="583" ht="36" customHeight="1" spans="1:5">
      <c r="A583" s="388">
        <v>20807</v>
      </c>
      <c r="B583" s="392" t="s">
        <v>530</v>
      </c>
      <c r="C583" s="393">
        <v>4100</v>
      </c>
      <c r="D583" s="393">
        <v>248</v>
      </c>
      <c r="E583" s="394">
        <v>-0.94</v>
      </c>
    </row>
    <row r="584" ht="36" hidden="1" customHeight="1" spans="1:5">
      <c r="A584" s="395">
        <v>2080701</v>
      </c>
      <c r="B584" s="270" t="s">
        <v>531</v>
      </c>
      <c r="C584" s="269">
        <v>0</v>
      </c>
      <c r="D584" s="269">
        <v>0</v>
      </c>
      <c r="E584" s="396" t="s">
        <v>73</v>
      </c>
    </row>
    <row r="585" ht="36" hidden="1" customHeight="1" spans="1:5">
      <c r="A585" s="395">
        <v>2080702</v>
      </c>
      <c r="B585" s="270" t="s">
        <v>532</v>
      </c>
      <c r="C585" s="269">
        <v>0</v>
      </c>
      <c r="D585" s="269">
        <v>10</v>
      </c>
      <c r="E585" s="396" t="s">
        <v>73</v>
      </c>
    </row>
    <row r="586" ht="36" hidden="1" customHeight="1" spans="1:5">
      <c r="A586" s="395">
        <v>2080704</v>
      </c>
      <c r="B586" s="270" t="s">
        <v>533</v>
      </c>
      <c r="C586" s="269">
        <v>0</v>
      </c>
      <c r="D586" s="269">
        <v>0</v>
      </c>
      <c r="E586" s="396" t="s">
        <v>73</v>
      </c>
    </row>
    <row r="587" ht="36" hidden="1" customHeight="1" spans="1:5">
      <c r="A587" s="395">
        <v>2080705</v>
      </c>
      <c r="B587" s="270" t="s">
        <v>534</v>
      </c>
      <c r="C587" s="269">
        <v>0</v>
      </c>
      <c r="D587" s="269">
        <v>0</v>
      </c>
      <c r="E587" s="396" t="s">
        <v>73</v>
      </c>
    </row>
    <row r="588" ht="36" hidden="1" customHeight="1" spans="1:5">
      <c r="A588" s="395">
        <v>2080709</v>
      </c>
      <c r="B588" s="270" t="s">
        <v>535</v>
      </c>
      <c r="C588" s="269">
        <v>0</v>
      </c>
      <c r="D588" s="269">
        <v>0</v>
      </c>
      <c r="E588" s="396" t="s">
        <v>73</v>
      </c>
    </row>
    <row r="589" ht="36" hidden="1" customHeight="1" spans="1:5">
      <c r="A589" s="395">
        <v>2080711</v>
      </c>
      <c r="B589" s="270" t="s">
        <v>536</v>
      </c>
      <c r="C589" s="269">
        <v>0</v>
      </c>
      <c r="D589" s="269">
        <v>0</v>
      </c>
      <c r="E589" s="396" t="s">
        <v>73</v>
      </c>
    </row>
    <row r="590" ht="36" hidden="1" customHeight="1" spans="1:5">
      <c r="A590" s="395">
        <v>2080712</v>
      </c>
      <c r="B590" s="270" t="s">
        <v>537</v>
      </c>
      <c r="C590" s="269">
        <v>0</v>
      </c>
      <c r="D590" s="269">
        <v>0</v>
      </c>
      <c r="E590" s="396" t="s">
        <v>73</v>
      </c>
    </row>
    <row r="591" ht="36" hidden="1" customHeight="1" spans="1:5">
      <c r="A591" s="395">
        <v>2080713</v>
      </c>
      <c r="B591" s="270" t="s">
        <v>538</v>
      </c>
      <c r="C591" s="269">
        <v>0</v>
      </c>
      <c r="D591" s="269">
        <v>0</v>
      </c>
      <c r="E591" s="396" t="s">
        <v>73</v>
      </c>
    </row>
    <row r="592" ht="36" customHeight="1" spans="1:5">
      <c r="A592" s="395">
        <v>2080799</v>
      </c>
      <c r="B592" s="270" t="s">
        <v>539</v>
      </c>
      <c r="C592" s="269">
        <v>4100</v>
      </c>
      <c r="D592" s="269">
        <v>238</v>
      </c>
      <c r="E592" s="396">
        <v>-0.942</v>
      </c>
    </row>
    <row r="593" ht="36" customHeight="1" spans="1:5">
      <c r="A593" s="388">
        <v>20808</v>
      </c>
      <c r="B593" s="392" t="s">
        <v>540</v>
      </c>
      <c r="C593" s="393">
        <v>2950</v>
      </c>
      <c r="D593" s="393">
        <v>3431</v>
      </c>
      <c r="E593" s="394">
        <v>0.163</v>
      </c>
    </row>
    <row r="594" ht="36" customHeight="1" spans="1:5">
      <c r="A594" s="395">
        <v>2080801</v>
      </c>
      <c r="B594" s="270" t="s">
        <v>541</v>
      </c>
      <c r="C594" s="269">
        <v>850</v>
      </c>
      <c r="D594" s="269">
        <v>422</v>
      </c>
      <c r="E594" s="396">
        <v>-0.504</v>
      </c>
    </row>
    <row r="595" ht="36" customHeight="1" spans="1:5">
      <c r="A595" s="395">
        <v>2080802</v>
      </c>
      <c r="B595" s="270" t="s">
        <v>542</v>
      </c>
      <c r="C595" s="269">
        <v>550</v>
      </c>
      <c r="D595" s="269">
        <v>339</v>
      </c>
      <c r="E595" s="396">
        <v>-0.384</v>
      </c>
    </row>
    <row r="596" ht="36" customHeight="1" spans="1:5">
      <c r="A596" s="395">
        <v>2080803</v>
      </c>
      <c r="B596" s="270" t="s">
        <v>543</v>
      </c>
      <c r="C596" s="269">
        <v>300</v>
      </c>
      <c r="D596" s="269">
        <v>69</v>
      </c>
      <c r="E596" s="396">
        <v>-0.77</v>
      </c>
    </row>
    <row r="597" s="360" customFormat="1" ht="36" customHeight="1" spans="1:5">
      <c r="A597" s="395">
        <v>2080804</v>
      </c>
      <c r="B597" s="270" t="s">
        <v>544</v>
      </c>
      <c r="C597" s="269">
        <v>50</v>
      </c>
      <c r="D597" s="269">
        <v>0</v>
      </c>
      <c r="E597" s="396">
        <v>-1</v>
      </c>
    </row>
    <row r="598" ht="36" hidden="1" customHeight="1" spans="1:5">
      <c r="A598" s="395">
        <v>2080805</v>
      </c>
      <c r="B598" s="270" t="s">
        <v>545</v>
      </c>
      <c r="C598" s="269">
        <v>0</v>
      </c>
      <c r="D598" s="269">
        <v>212</v>
      </c>
      <c r="E598" s="396" t="s">
        <v>73</v>
      </c>
    </row>
    <row r="599" ht="36" hidden="1" customHeight="1" spans="1:5">
      <c r="A599" s="395">
        <v>2080806</v>
      </c>
      <c r="B599" s="270" t="s">
        <v>546</v>
      </c>
      <c r="C599" s="269">
        <v>0</v>
      </c>
      <c r="D599" s="269">
        <v>354</v>
      </c>
      <c r="E599" s="396" t="s">
        <v>73</v>
      </c>
    </row>
    <row r="600" ht="36" customHeight="1" spans="1:5">
      <c r="A600" s="395">
        <v>2080899</v>
      </c>
      <c r="B600" s="270" t="s">
        <v>547</v>
      </c>
      <c r="C600" s="269">
        <v>1200</v>
      </c>
      <c r="D600" s="269">
        <v>2000</v>
      </c>
      <c r="E600" s="396">
        <v>0.667</v>
      </c>
    </row>
    <row r="601" ht="36" customHeight="1" spans="1:5">
      <c r="A601" s="388">
        <v>20809</v>
      </c>
      <c r="B601" s="392" t="s">
        <v>548</v>
      </c>
      <c r="C601" s="393">
        <v>1080</v>
      </c>
      <c r="D601" s="393">
        <v>497</v>
      </c>
      <c r="E601" s="394">
        <v>-0.54</v>
      </c>
    </row>
    <row r="602" s="360" customFormat="1" ht="36" customHeight="1" spans="1:5">
      <c r="A602" s="395">
        <v>2080901</v>
      </c>
      <c r="B602" s="270" t="s">
        <v>549</v>
      </c>
      <c r="C602" s="269">
        <v>230</v>
      </c>
      <c r="D602" s="269">
        <v>209</v>
      </c>
      <c r="E602" s="396">
        <v>-0.091</v>
      </c>
    </row>
    <row r="603" ht="36" customHeight="1" spans="1:5">
      <c r="A603" s="395">
        <v>2080902</v>
      </c>
      <c r="B603" s="270" t="s">
        <v>550</v>
      </c>
      <c r="C603" s="269">
        <v>350</v>
      </c>
      <c r="D603" s="269">
        <v>198</v>
      </c>
      <c r="E603" s="396">
        <v>-0.434</v>
      </c>
    </row>
    <row r="604" ht="36" hidden="1" customHeight="1" spans="1:5">
      <c r="A604" s="395">
        <v>2080903</v>
      </c>
      <c r="B604" s="270" t="s">
        <v>551</v>
      </c>
      <c r="C604" s="269">
        <v>0</v>
      </c>
      <c r="D604" s="269">
        <v>10</v>
      </c>
      <c r="E604" s="396" t="s">
        <v>73</v>
      </c>
    </row>
    <row r="605" ht="36" hidden="1" customHeight="1" spans="1:5">
      <c r="A605" s="395">
        <v>2080904</v>
      </c>
      <c r="B605" s="270" t="s">
        <v>552</v>
      </c>
      <c r="C605" s="269">
        <v>0</v>
      </c>
      <c r="D605" s="269">
        <v>5</v>
      </c>
      <c r="E605" s="396" t="s">
        <v>73</v>
      </c>
    </row>
    <row r="606" ht="36" hidden="1" customHeight="1" spans="1:5">
      <c r="A606" s="395">
        <v>2080905</v>
      </c>
      <c r="B606" s="270" t="s">
        <v>553</v>
      </c>
      <c r="C606" s="269">
        <v>0</v>
      </c>
      <c r="D606" s="269">
        <v>75</v>
      </c>
      <c r="E606" s="396" t="s">
        <v>73</v>
      </c>
    </row>
    <row r="607" ht="36" customHeight="1" spans="1:5">
      <c r="A607" s="395">
        <v>2080999</v>
      </c>
      <c r="B607" s="270" t="s">
        <v>554</v>
      </c>
      <c r="C607" s="269">
        <v>500</v>
      </c>
      <c r="D607" s="269">
        <v>0</v>
      </c>
      <c r="E607" s="396">
        <v>-1</v>
      </c>
    </row>
    <row r="608" ht="36" customHeight="1" spans="1:5">
      <c r="A608" s="388">
        <v>20810</v>
      </c>
      <c r="B608" s="392" t="s">
        <v>555</v>
      </c>
      <c r="C608" s="393">
        <v>3160</v>
      </c>
      <c r="D608" s="393">
        <v>1309</v>
      </c>
      <c r="E608" s="394">
        <v>-0.586</v>
      </c>
    </row>
    <row r="609" ht="36" customHeight="1" spans="1:5">
      <c r="A609" s="395">
        <v>2081001</v>
      </c>
      <c r="B609" s="270" t="s">
        <v>556</v>
      </c>
      <c r="C609" s="269">
        <v>330</v>
      </c>
      <c r="D609" s="269">
        <v>329</v>
      </c>
      <c r="E609" s="396">
        <v>-0.003</v>
      </c>
    </row>
    <row r="610" ht="36" customHeight="1" spans="1:5">
      <c r="A610" s="395">
        <v>2081002</v>
      </c>
      <c r="B610" s="270" t="s">
        <v>557</v>
      </c>
      <c r="C610" s="269">
        <v>810</v>
      </c>
      <c r="D610" s="269">
        <v>770</v>
      </c>
      <c r="E610" s="396">
        <v>-0.049</v>
      </c>
    </row>
    <row r="611" ht="36" hidden="1" customHeight="1" spans="1:5">
      <c r="A611" s="395">
        <v>2081003</v>
      </c>
      <c r="B611" s="270" t="s">
        <v>558</v>
      </c>
      <c r="C611" s="269">
        <v>0</v>
      </c>
      <c r="D611" s="269">
        <v>0</v>
      </c>
      <c r="E611" s="396" t="s">
        <v>73</v>
      </c>
    </row>
    <row r="612" ht="36" customHeight="1" spans="1:5">
      <c r="A612" s="395">
        <v>2081004</v>
      </c>
      <c r="B612" s="270" t="s">
        <v>559</v>
      </c>
      <c r="C612" s="269">
        <v>1800</v>
      </c>
      <c r="D612" s="269">
        <v>67</v>
      </c>
      <c r="E612" s="396">
        <v>-0.963</v>
      </c>
    </row>
    <row r="613" ht="36" customHeight="1" spans="1:5">
      <c r="A613" s="395">
        <v>2081005</v>
      </c>
      <c r="B613" s="270" t="s">
        <v>560</v>
      </c>
      <c r="C613" s="269">
        <v>100</v>
      </c>
      <c r="D613" s="269">
        <v>0</v>
      </c>
      <c r="E613" s="396">
        <v>-1</v>
      </c>
    </row>
    <row r="614" ht="36" customHeight="1" spans="1:5">
      <c r="A614" s="395">
        <v>2081006</v>
      </c>
      <c r="B614" s="270" t="s">
        <v>561</v>
      </c>
      <c r="C614" s="269">
        <v>120</v>
      </c>
      <c r="D614" s="269">
        <v>143</v>
      </c>
      <c r="E614" s="396">
        <v>0.192</v>
      </c>
    </row>
    <row r="615" ht="36" hidden="1" customHeight="1" spans="1:5">
      <c r="A615" s="395">
        <v>2081099</v>
      </c>
      <c r="B615" s="270" t="s">
        <v>562</v>
      </c>
      <c r="C615" s="269">
        <v>0</v>
      </c>
      <c r="D615" s="269">
        <v>0</v>
      </c>
      <c r="E615" s="396" t="s">
        <v>73</v>
      </c>
    </row>
    <row r="616" ht="36" customHeight="1" spans="1:5">
      <c r="A616" s="388">
        <v>20811</v>
      </c>
      <c r="B616" s="392" t="s">
        <v>563</v>
      </c>
      <c r="C616" s="393">
        <v>818</v>
      </c>
      <c r="D616" s="393">
        <v>1170</v>
      </c>
      <c r="E616" s="394">
        <v>0.43</v>
      </c>
    </row>
    <row r="617" ht="36" customHeight="1" spans="1:5">
      <c r="A617" s="395">
        <v>2081101</v>
      </c>
      <c r="B617" s="270" t="s">
        <v>137</v>
      </c>
      <c r="C617" s="269">
        <v>280</v>
      </c>
      <c r="D617" s="269">
        <v>181</v>
      </c>
      <c r="E617" s="396">
        <v>-0.354</v>
      </c>
    </row>
    <row r="618" ht="36" hidden="1" customHeight="1" spans="1:5">
      <c r="A618" s="395">
        <v>2081102</v>
      </c>
      <c r="B618" s="270" t="s">
        <v>138</v>
      </c>
      <c r="C618" s="269">
        <v>0</v>
      </c>
      <c r="D618" s="269">
        <v>0</v>
      </c>
      <c r="E618" s="396" t="s">
        <v>73</v>
      </c>
    </row>
    <row r="619" ht="36" hidden="1" customHeight="1" spans="1:5">
      <c r="A619" s="395">
        <v>2081103</v>
      </c>
      <c r="B619" s="270" t="s">
        <v>139</v>
      </c>
      <c r="C619" s="269">
        <v>0</v>
      </c>
      <c r="D619" s="269">
        <v>0</v>
      </c>
      <c r="E619" s="396" t="s">
        <v>73</v>
      </c>
    </row>
    <row r="620" ht="36" customHeight="1" spans="1:5">
      <c r="A620" s="395">
        <v>2081104</v>
      </c>
      <c r="B620" s="270" t="s">
        <v>564</v>
      </c>
      <c r="C620" s="269">
        <v>28</v>
      </c>
      <c r="D620" s="269">
        <v>36</v>
      </c>
      <c r="E620" s="396">
        <v>0.286</v>
      </c>
    </row>
    <row r="621" ht="36" customHeight="1" spans="1:5">
      <c r="A621" s="395">
        <v>2081105</v>
      </c>
      <c r="B621" s="270" t="s">
        <v>565</v>
      </c>
      <c r="C621" s="269">
        <v>120</v>
      </c>
      <c r="D621" s="269">
        <v>253</v>
      </c>
      <c r="E621" s="396">
        <v>1.108</v>
      </c>
    </row>
    <row r="622" ht="36" hidden="1" customHeight="1" spans="1:5">
      <c r="A622" s="395">
        <v>2081106</v>
      </c>
      <c r="B622" s="270" t="s">
        <v>566</v>
      </c>
      <c r="C622" s="269">
        <v>0</v>
      </c>
      <c r="D622" s="269">
        <v>0</v>
      </c>
      <c r="E622" s="396" t="s">
        <v>73</v>
      </c>
    </row>
    <row r="623" ht="36" customHeight="1" spans="1:5">
      <c r="A623" s="395">
        <v>2081107</v>
      </c>
      <c r="B623" s="270" t="s">
        <v>567</v>
      </c>
      <c r="C623" s="269">
        <v>360</v>
      </c>
      <c r="D623" s="269">
        <v>677</v>
      </c>
      <c r="E623" s="396">
        <v>0.881</v>
      </c>
    </row>
    <row r="624" ht="36" customHeight="1" spans="1:5">
      <c r="A624" s="395">
        <v>2081199</v>
      </c>
      <c r="B624" s="270" t="s">
        <v>568</v>
      </c>
      <c r="C624" s="269">
        <v>30</v>
      </c>
      <c r="D624" s="269">
        <v>23</v>
      </c>
      <c r="E624" s="396">
        <v>-0.233</v>
      </c>
    </row>
    <row r="625" ht="36" customHeight="1" spans="1:5">
      <c r="A625" s="388">
        <v>20816</v>
      </c>
      <c r="B625" s="392" t="s">
        <v>569</v>
      </c>
      <c r="C625" s="393">
        <v>55</v>
      </c>
      <c r="D625" s="393">
        <v>42</v>
      </c>
      <c r="E625" s="394">
        <v>-0.236</v>
      </c>
    </row>
    <row r="626" ht="36" customHeight="1" spans="1:5">
      <c r="A626" s="395">
        <v>2081601</v>
      </c>
      <c r="B626" s="270" t="s">
        <v>137</v>
      </c>
      <c r="C626" s="269">
        <v>55</v>
      </c>
      <c r="D626" s="269">
        <v>42</v>
      </c>
      <c r="E626" s="396">
        <v>-0.236</v>
      </c>
    </row>
    <row r="627" ht="36" hidden="1" customHeight="1" spans="1:5">
      <c r="A627" s="395">
        <v>2081602</v>
      </c>
      <c r="B627" s="270" t="s">
        <v>138</v>
      </c>
      <c r="C627" s="269">
        <v>0</v>
      </c>
      <c r="D627" s="269">
        <v>0</v>
      </c>
      <c r="E627" s="396" t="s">
        <v>73</v>
      </c>
    </row>
    <row r="628" ht="36" hidden="1" customHeight="1" spans="1:5">
      <c r="A628" s="395">
        <v>2081603</v>
      </c>
      <c r="B628" s="270" t="s">
        <v>139</v>
      </c>
      <c r="C628" s="269">
        <v>0</v>
      </c>
      <c r="D628" s="269">
        <v>0</v>
      </c>
      <c r="E628" s="396" t="s">
        <v>73</v>
      </c>
    </row>
    <row r="629" ht="36" hidden="1" customHeight="1" spans="1:5">
      <c r="A629" s="395">
        <v>2081699</v>
      </c>
      <c r="B629" s="270" t="s">
        <v>570</v>
      </c>
      <c r="C629" s="269">
        <v>0</v>
      </c>
      <c r="D629" s="269">
        <v>0</v>
      </c>
      <c r="E629" s="396" t="s">
        <v>73</v>
      </c>
    </row>
    <row r="630" ht="36" customHeight="1" spans="1:5">
      <c r="A630" s="388">
        <v>20819</v>
      </c>
      <c r="B630" s="392" t="s">
        <v>571</v>
      </c>
      <c r="C630" s="393">
        <v>10890</v>
      </c>
      <c r="D630" s="393">
        <v>9294</v>
      </c>
      <c r="E630" s="394">
        <v>-0.147</v>
      </c>
    </row>
    <row r="631" ht="36" customHeight="1" spans="1:5">
      <c r="A631" s="395">
        <v>2081901</v>
      </c>
      <c r="B631" s="270" t="s">
        <v>572</v>
      </c>
      <c r="C631" s="269">
        <v>2110</v>
      </c>
      <c r="D631" s="269">
        <v>1241</v>
      </c>
      <c r="E631" s="396">
        <v>-0.412</v>
      </c>
    </row>
    <row r="632" ht="36" customHeight="1" spans="1:5">
      <c r="A632" s="395">
        <v>2081902</v>
      </c>
      <c r="B632" s="270" t="s">
        <v>573</v>
      </c>
      <c r="C632" s="269">
        <v>8780</v>
      </c>
      <c r="D632" s="269">
        <v>8053</v>
      </c>
      <c r="E632" s="396">
        <v>-0.083</v>
      </c>
    </row>
    <row r="633" ht="36" customHeight="1" spans="1:5">
      <c r="A633" s="388">
        <v>20820</v>
      </c>
      <c r="B633" s="392" t="s">
        <v>574</v>
      </c>
      <c r="C633" s="393">
        <v>370</v>
      </c>
      <c r="D633" s="393">
        <v>349</v>
      </c>
      <c r="E633" s="394">
        <v>-0.057</v>
      </c>
    </row>
    <row r="634" ht="36" customHeight="1" spans="1:5">
      <c r="A634" s="395">
        <v>2082001</v>
      </c>
      <c r="B634" s="270" t="s">
        <v>575</v>
      </c>
      <c r="C634" s="269">
        <v>330</v>
      </c>
      <c r="D634" s="269">
        <v>283</v>
      </c>
      <c r="E634" s="396">
        <v>-0.142</v>
      </c>
    </row>
    <row r="635" ht="36" customHeight="1" spans="1:5">
      <c r="A635" s="395">
        <v>2082002</v>
      </c>
      <c r="B635" s="270" t="s">
        <v>576</v>
      </c>
      <c r="C635" s="269">
        <v>40</v>
      </c>
      <c r="D635" s="269">
        <v>66</v>
      </c>
      <c r="E635" s="396">
        <v>0.65</v>
      </c>
    </row>
    <row r="636" ht="36" customHeight="1" spans="1:5">
      <c r="A636" s="388">
        <v>20821</v>
      </c>
      <c r="B636" s="392" t="s">
        <v>577</v>
      </c>
      <c r="C636" s="393">
        <v>1300</v>
      </c>
      <c r="D636" s="393">
        <v>910</v>
      </c>
      <c r="E636" s="394">
        <v>-0.3</v>
      </c>
    </row>
    <row r="637" ht="36" customHeight="1" spans="1:5">
      <c r="A637" s="395">
        <v>2082101</v>
      </c>
      <c r="B637" s="270" t="s">
        <v>578</v>
      </c>
      <c r="C637" s="269">
        <v>250</v>
      </c>
      <c r="D637" s="269">
        <v>166</v>
      </c>
      <c r="E637" s="396">
        <v>-0.336</v>
      </c>
    </row>
    <row r="638" ht="36" customHeight="1" spans="1:5">
      <c r="A638" s="395">
        <v>2082102</v>
      </c>
      <c r="B638" s="270" t="s">
        <v>579</v>
      </c>
      <c r="C638" s="269">
        <v>1050</v>
      </c>
      <c r="D638" s="269">
        <v>744</v>
      </c>
      <c r="E638" s="396">
        <v>-0.291</v>
      </c>
    </row>
    <row r="639" ht="36" hidden="1" customHeight="1" spans="1:5">
      <c r="A639" s="388">
        <v>20824</v>
      </c>
      <c r="B639" s="392" t="s">
        <v>580</v>
      </c>
      <c r="C639" s="393">
        <v>0</v>
      </c>
      <c r="D639" s="393">
        <v>0</v>
      </c>
      <c r="E639" s="394" t="s">
        <v>73</v>
      </c>
    </row>
    <row r="640" ht="36" hidden="1" customHeight="1" spans="1:5">
      <c r="A640" s="395">
        <v>2082401</v>
      </c>
      <c r="B640" s="270" t="s">
        <v>581</v>
      </c>
      <c r="C640" s="269">
        <v>0</v>
      </c>
      <c r="D640" s="269">
        <v>0</v>
      </c>
      <c r="E640" s="396" t="s">
        <v>73</v>
      </c>
    </row>
    <row r="641" ht="36" hidden="1" customHeight="1" spans="1:5">
      <c r="A641" s="395">
        <v>2082402</v>
      </c>
      <c r="B641" s="270" t="s">
        <v>582</v>
      </c>
      <c r="C641" s="269">
        <v>0</v>
      </c>
      <c r="D641" s="269">
        <v>0</v>
      </c>
      <c r="E641" s="396" t="s">
        <v>73</v>
      </c>
    </row>
    <row r="642" ht="36" customHeight="1" spans="1:5">
      <c r="A642" s="388">
        <v>20825</v>
      </c>
      <c r="B642" s="392" t="s">
        <v>583</v>
      </c>
      <c r="C642" s="393">
        <v>30</v>
      </c>
      <c r="D642" s="393">
        <v>20</v>
      </c>
      <c r="E642" s="394">
        <v>-0.333</v>
      </c>
    </row>
    <row r="643" ht="36" hidden="1" customHeight="1" spans="1:5">
      <c r="A643" s="395">
        <v>2082501</v>
      </c>
      <c r="B643" s="270" t="s">
        <v>584</v>
      </c>
      <c r="C643" s="269">
        <v>0</v>
      </c>
      <c r="D643" s="269">
        <v>0</v>
      </c>
      <c r="E643" s="396" t="s">
        <v>73</v>
      </c>
    </row>
    <row r="644" ht="36" customHeight="1" spans="1:5">
      <c r="A644" s="395">
        <v>2082502</v>
      </c>
      <c r="B644" s="270" t="s">
        <v>585</v>
      </c>
      <c r="C644" s="269">
        <v>30</v>
      </c>
      <c r="D644" s="269">
        <v>20</v>
      </c>
      <c r="E644" s="396">
        <v>-0.333</v>
      </c>
    </row>
    <row r="645" ht="36" customHeight="1" spans="1:5">
      <c r="A645" s="388">
        <v>20826</v>
      </c>
      <c r="B645" s="392" t="s">
        <v>586</v>
      </c>
      <c r="C645" s="393">
        <v>7300</v>
      </c>
      <c r="D645" s="393">
        <v>9038</v>
      </c>
      <c r="E645" s="394">
        <v>0.238</v>
      </c>
    </row>
    <row r="646" ht="36" hidden="1" customHeight="1" spans="1:5">
      <c r="A646" s="395">
        <v>2082601</v>
      </c>
      <c r="B646" s="270" t="s">
        <v>587</v>
      </c>
      <c r="C646" s="269">
        <v>0</v>
      </c>
      <c r="D646" s="269">
        <v>0</v>
      </c>
      <c r="E646" s="396" t="s">
        <v>73</v>
      </c>
    </row>
    <row r="647" ht="36" customHeight="1" spans="1:5">
      <c r="A647" s="395">
        <v>2082602</v>
      </c>
      <c r="B647" s="270" t="s">
        <v>588</v>
      </c>
      <c r="C647" s="269">
        <v>7300</v>
      </c>
      <c r="D647" s="269">
        <v>9038</v>
      </c>
      <c r="E647" s="396">
        <v>0.238</v>
      </c>
    </row>
    <row r="648" ht="36" hidden="1" customHeight="1" spans="1:5">
      <c r="A648" s="395">
        <v>2082699</v>
      </c>
      <c r="B648" s="270" t="s">
        <v>589</v>
      </c>
      <c r="C648" s="269">
        <v>0</v>
      </c>
      <c r="D648" s="269">
        <v>0</v>
      </c>
      <c r="E648" s="396" t="s">
        <v>73</v>
      </c>
    </row>
    <row r="649" ht="36" hidden="1" customHeight="1" spans="1:5">
      <c r="A649" s="388">
        <v>20827</v>
      </c>
      <c r="B649" s="392" t="s">
        <v>590</v>
      </c>
      <c r="C649" s="393">
        <v>0</v>
      </c>
      <c r="D649" s="393">
        <v>0</v>
      </c>
      <c r="E649" s="394" t="s">
        <v>73</v>
      </c>
    </row>
    <row r="650" ht="36" hidden="1" customHeight="1" spans="1:5">
      <c r="A650" s="395">
        <v>2082701</v>
      </c>
      <c r="B650" s="270" t="s">
        <v>591</v>
      </c>
      <c r="C650" s="269">
        <v>0</v>
      </c>
      <c r="D650" s="269">
        <v>0</v>
      </c>
      <c r="E650" s="396" t="s">
        <v>73</v>
      </c>
    </row>
    <row r="651" ht="36" hidden="1" customHeight="1" spans="1:5">
      <c r="A651" s="395">
        <v>2082702</v>
      </c>
      <c r="B651" s="270" t="s">
        <v>592</v>
      </c>
      <c r="C651" s="269">
        <v>0</v>
      </c>
      <c r="D651" s="269">
        <v>0</v>
      </c>
      <c r="E651" s="396" t="s">
        <v>73</v>
      </c>
    </row>
    <row r="652" ht="36" hidden="1" customHeight="1" spans="1:5">
      <c r="A652" s="395">
        <v>2082703</v>
      </c>
      <c r="B652" s="270" t="s">
        <v>593</v>
      </c>
      <c r="C652" s="269">
        <v>0</v>
      </c>
      <c r="D652" s="269" t="s">
        <v>73</v>
      </c>
      <c r="E652" s="396" t="s">
        <v>73</v>
      </c>
    </row>
    <row r="653" ht="36" hidden="1" customHeight="1" spans="1:5">
      <c r="A653" s="395">
        <v>2082799</v>
      </c>
      <c r="B653" s="270" t="s">
        <v>594</v>
      </c>
      <c r="C653" s="269">
        <v>0</v>
      </c>
      <c r="D653" s="269">
        <v>0</v>
      </c>
      <c r="E653" s="396" t="s">
        <v>73</v>
      </c>
    </row>
    <row r="654" ht="36" customHeight="1" spans="1:5">
      <c r="A654" s="388">
        <v>20828</v>
      </c>
      <c r="B654" s="392" t="s">
        <v>595</v>
      </c>
      <c r="C654" s="393">
        <v>360</v>
      </c>
      <c r="D654" s="393">
        <v>238</v>
      </c>
      <c r="E654" s="394">
        <v>-0.339</v>
      </c>
    </row>
    <row r="655" ht="36" customHeight="1" spans="1:5">
      <c r="A655" s="395">
        <v>2082801</v>
      </c>
      <c r="B655" s="270" t="s">
        <v>137</v>
      </c>
      <c r="C655" s="269">
        <v>360</v>
      </c>
      <c r="D655" s="269">
        <v>218</v>
      </c>
      <c r="E655" s="396">
        <v>-0.394</v>
      </c>
    </row>
    <row r="656" ht="36" hidden="1" customHeight="1" spans="1:5">
      <c r="A656" s="395">
        <v>2082802</v>
      </c>
      <c r="B656" s="270" t="s">
        <v>138</v>
      </c>
      <c r="C656" s="269">
        <v>0</v>
      </c>
      <c r="D656" s="269">
        <v>0</v>
      </c>
      <c r="E656" s="396" t="s">
        <v>73</v>
      </c>
    </row>
    <row r="657" ht="36" hidden="1" customHeight="1" spans="1:5">
      <c r="A657" s="395">
        <v>2082803</v>
      </c>
      <c r="B657" s="270" t="s">
        <v>139</v>
      </c>
      <c r="C657" s="269">
        <v>0</v>
      </c>
      <c r="D657" s="269">
        <v>0</v>
      </c>
      <c r="E657" s="396" t="s">
        <v>73</v>
      </c>
    </row>
    <row r="658" ht="36" hidden="1" customHeight="1" spans="1:5">
      <c r="A658" s="395">
        <v>2082804</v>
      </c>
      <c r="B658" s="270" t="s">
        <v>596</v>
      </c>
      <c r="C658" s="269">
        <v>0</v>
      </c>
      <c r="D658" s="269">
        <v>20</v>
      </c>
      <c r="E658" s="396" t="s">
        <v>73</v>
      </c>
    </row>
    <row r="659" ht="36" hidden="1" customHeight="1" spans="1:5">
      <c r="A659" s="395">
        <v>2082805</v>
      </c>
      <c r="B659" s="270" t="s">
        <v>597</v>
      </c>
      <c r="C659" s="269">
        <v>0</v>
      </c>
      <c r="D659" s="269">
        <v>0</v>
      </c>
      <c r="E659" s="396" t="s">
        <v>73</v>
      </c>
    </row>
    <row r="660" ht="36" hidden="1" customHeight="1" spans="1:5">
      <c r="A660" s="395">
        <v>2082850</v>
      </c>
      <c r="B660" s="270" t="s">
        <v>146</v>
      </c>
      <c r="C660" s="269">
        <v>0</v>
      </c>
      <c r="D660" s="269">
        <v>0</v>
      </c>
      <c r="E660" s="396" t="s">
        <v>73</v>
      </c>
    </row>
    <row r="661" ht="36" hidden="1" customHeight="1" spans="1:5">
      <c r="A661" s="395">
        <v>2082899</v>
      </c>
      <c r="B661" s="270" t="s">
        <v>598</v>
      </c>
      <c r="C661" s="269">
        <v>0</v>
      </c>
      <c r="D661" s="269">
        <v>0</v>
      </c>
      <c r="E661" s="396" t="s">
        <v>73</v>
      </c>
    </row>
    <row r="662" ht="36" hidden="1" customHeight="1" spans="1:5">
      <c r="A662" s="388">
        <v>20830</v>
      </c>
      <c r="B662" s="392" t="s">
        <v>599</v>
      </c>
      <c r="C662" s="393">
        <v>0</v>
      </c>
      <c r="D662" s="393">
        <v>0</v>
      </c>
      <c r="E662" s="394" t="s">
        <v>73</v>
      </c>
    </row>
    <row r="663" ht="36" hidden="1" customHeight="1" spans="1:5">
      <c r="A663" s="395">
        <v>2083001</v>
      </c>
      <c r="B663" s="270" t="s">
        <v>600</v>
      </c>
      <c r="C663" s="269">
        <v>0</v>
      </c>
      <c r="D663" s="269">
        <v>0</v>
      </c>
      <c r="E663" s="396" t="s">
        <v>73</v>
      </c>
    </row>
    <row r="664" ht="36" hidden="1" customHeight="1" spans="1:5">
      <c r="A664" s="395">
        <v>2083099</v>
      </c>
      <c r="B664" s="270" t="s">
        <v>601</v>
      </c>
      <c r="C664" s="269">
        <v>0</v>
      </c>
      <c r="D664" s="269">
        <v>0</v>
      </c>
      <c r="E664" s="396" t="s">
        <v>73</v>
      </c>
    </row>
    <row r="665" ht="36" customHeight="1" spans="1:5">
      <c r="A665" s="388">
        <v>20899</v>
      </c>
      <c r="B665" s="392" t="s">
        <v>602</v>
      </c>
      <c r="C665" s="393">
        <v>300</v>
      </c>
      <c r="D665" s="393">
        <v>741</v>
      </c>
      <c r="E665" s="394">
        <v>1.47</v>
      </c>
    </row>
    <row r="666" ht="36" customHeight="1" spans="1:5">
      <c r="A666" s="270">
        <v>2089999</v>
      </c>
      <c r="B666" s="270" t="s">
        <v>603</v>
      </c>
      <c r="C666" s="269">
        <v>300</v>
      </c>
      <c r="D666" s="269">
        <v>741</v>
      </c>
      <c r="E666" s="396">
        <v>1.47</v>
      </c>
    </row>
    <row r="667" ht="36" hidden="1" customHeight="1" spans="1:5">
      <c r="A667" s="268" t="s">
        <v>604</v>
      </c>
      <c r="B667" s="401" t="s">
        <v>277</v>
      </c>
      <c r="C667" s="269" t="s">
        <v>73</v>
      </c>
      <c r="D667" s="269" t="s">
        <v>73</v>
      </c>
      <c r="E667" s="396"/>
    </row>
    <row r="668" ht="36" hidden="1" customHeight="1" spans="1:5">
      <c r="A668" s="268" t="s">
        <v>605</v>
      </c>
      <c r="B668" s="401" t="s">
        <v>606</v>
      </c>
      <c r="C668" s="269" t="s">
        <v>73</v>
      </c>
      <c r="D668" s="269" t="s">
        <v>73</v>
      </c>
      <c r="E668" s="396"/>
    </row>
    <row r="669" ht="36" customHeight="1" spans="1:5">
      <c r="A669" s="388">
        <v>210</v>
      </c>
      <c r="B669" s="389" t="s">
        <v>87</v>
      </c>
      <c r="C669" s="390">
        <v>66210</v>
      </c>
      <c r="D669" s="390">
        <v>65955</v>
      </c>
      <c r="E669" s="391">
        <v>-0.004</v>
      </c>
    </row>
    <row r="670" ht="36" customHeight="1" spans="1:5">
      <c r="A670" s="388">
        <v>21001</v>
      </c>
      <c r="B670" s="392" t="s">
        <v>607</v>
      </c>
      <c r="C670" s="393">
        <v>790</v>
      </c>
      <c r="D670" s="393">
        <v>556</v>
      </c>
      <c r="E670" s="394">
        <v>-0.296</v>
      </c>
    </row>
    <row r="671" ht="36" customHeight="1" spans="1:5">
      <c r="A671" s="395">
        <v>2100101</v>
      </c>
      <c r="B671" s="270" t="s">
        <v>137</v>
      </c>
      <c r="C671" s="269">
        <v>400</v>
      </c>
      <c r="D671" s="269">
        <v>454</v>
      </c>
      <c r="E671" s="396">
        <v>0.135</v>
      </c>
    </row>
    <row r="672" ht="36" customHeight="1" spans="1:5">
      <c r="A672" s="395">
        <v>2100102</v>
      </c>
      <c r="B672" s="270" t="s">
        <v>138</v>
      </c>
      <c r="C672" s="269">
        <v>300</v>
      </c>
      <c r="D672" s="269">
        <v>94</v>
      </c>
      <c r="E672" s="396">
        <v>-0.687</v>
      </c>
    </row>
    <row r="673" ht="36" hidden="1" customHeight="1" spans="1:5">
      <c r="A673" s="395">
        <v>2100103</v>
      </c>
      <c r="B673" s="270" t="s">
        <v>139</v>
      </c>
      <c r="C673" s="269">
        <v>0</v>
      </c>
      <c r="D673" s="269">
        <v>0</v>
      </c>
      <c r="E673" s="396" t="s">
        <v>73</v>
      </c>
    </row>
    <row r="674" ht="36" customHeight="1" spans="1:5">
      <c r="A674" s="395">
        <v>2100199</v>
      </c>
      <c r="B674" s="270" t="s">
        <v>608</v>
      </c>
      <c r="C674" s="269">
        <v>90</v>
      </c>
      <c r="D674" s="269">
        <v>8</v>
      </c>
      <c r="E674" s="396">
        <v>-0.911</v>
      </c>
    </row>
    <row r="675" ht="36" customHeight="1" spans="1:5">
      <c r="A675" s="388">
        <v>21002</v>
      </c>
      <c r="B675" s="392" t="s">
        <v>609</v>
      </c>
      <c r="C675" s="393">
        <v>6000</v>
      </c>
      <c r="D675" s="393">
        <v>5660</v>
      </c>
      <c r="E675" s="394">
        <v>-0.057</v>
      </c>
    </row>
    <row r="676" ht="36" customHeight="1" spans="1:5">
      <c r="A676" s="395">
        <v>2100201</v>
      </c>
      <c r="B676" s="270" t="s">
        <v>610</v>
      </c>
      <c r="C676" s="269">
        <v>4000</v>
      </c>
      <c r="D676" s="269">
        <v>2628</v>
      </c>
      <c r="E676" s="396">
        <v>-0.343</v>
      </c>
    </row>
    <row r="677" ht="36" customHeight="1" spans="1:5">
      <c r="A677" s="395">
        <v>2100202</v>
      </c>
      <c r="B677" s="270" t="s">
        <v>611</v>
      </c>
      <c r="C677" s="269">
        <v>1350</v>
      </c>
      <c r="D677" s="269">
        <v>2124</v>
      </c>
      <c r="E677" s="396">
        <v>0.573</v>
      </c>
    </row>
    <row r="678" ht="36" hidden="1" customHeight="1" spans="1:5">
      <c r="A678" s="395">
        <v>2100203</v>
      </c>
      <c r="B678" s="270" t="s">
        <v>612</v>
      </c>
      <c r="C678" s="269">
        <v>0</v>
      </c>
      <c r="D678" s="269">
        <v>0</v>
      </c>
      <c r="E678" s="396" t="s">
        <v>73</v>
      </c>
    </row>
    <row r="679" ht="36" hidden="1" customHeight="1" spans="1:5">
      <c r="A679" s="395">
        <v>2100204</v>
      </c>
      <c r="B679" s="270" t="s">
        <v>613</v>
      </c>
      <c r="C679" s="269">
        <v>0</v>
      </c>
      <c r="D679" s="269">
        <v>0</v>
      </c>
      <c r="E679" s="396" t="s">
        <v>73</v>
      </c>
    </row>
    <row r="680" ht="36" hidden="1" customHeight="1" spans="1:5">
      <c r="A680" s="395">
        <v>2100205</v>
      </c>
      <c r="B680" s="270" t="s">
        <v>614</v>
      </c>
      <c r="C680" s="269">
        <v>0</v>
      </c>
      <c r="D680" s="269">
        <v>0</v>
      </c>
      <c r="E680" s="396" t="s">
        <v>73</v>
      </c>
    </row>
    <row r="681" ht="36" hidden="1" customHeight="1" spans="1:5">
      <c r="A681" s="395">
        <v>2100206</v>
      </c>
      <c r="B681" s="270" t="s">
        <v>615</v>
      </c>
      <c r="C681" s="269">
        <v>0</v>
      </c>
      <c r="D681" s="269">
        <v>0</v>
      </c>
      <c r="E681" s="396" t="s">
        <v>73</v>
      </c>
    </row>
    <row r="682" ht="36" hidden="1" customHeight="1" spans="1:5">
      <c r="A682" s="395">
        <v>2100207</v>
      </c>
      <c r="B682" s="270" t="s">
        <v>616</v>
      </c>
      <c r="C682" s="269">
        <v>0</v>
      </c>
      <c r="D682" s="269">
        <v>0</v>
      </c>
      <c r="E682" s="396" t="s">
        <v>73</v>
      </c>
    </row>
    <row r="683" ht="36" hidden="1" customHeight="1" spans="1:5">
      <c r="A683" s="395">
        <v>2100208</v>
      </c>
      <c r="B683" s="270" t="s">
        <v>617</v>
      </c>
      <c r="C683" s="269">
        <v>0</v>
      </c>
      <c r="D683" s="269">
        <v>0</v>
      </c>
      <c r="E683" s="396" t="s">
        <v>73</v>
      </c>
    </row>
    <row r="684" ht="36" hidden="1" customHeight="1" spans="1:5">
      <c r="A684" s="395">
        <v>2100209</v>
      </c>
      <c r="B684" s="270" t="s">
        <v>618</v>
      </c>
      <c r="C684" s="269">
        <v>0</v>
      </c>
      <c r="D684" s="269">
        <v>0</v>
      </c>
      <c r="E684" s="396" t="s">
        <v>73</v>
      </c>
    </row>
    <row r="685" ht="36" hidden="1" customHeight="1" spans="1:5">
      <c r="A685" s="395">
        <v>2100210</v>
      </c>
      <c r="B685" s="270" t="s">
        <v>619</v>
      </c>
      <c r="C685" s="269">
        <v>0</v>
      </c>
      <c r="D685" s="269">
        <v>0</v>
      </c>
      <c r="E685" s="396" t="s">
        <v>73</v>
      </c>
    </row>
    <row r="686" ht="36" hidden="1" customHeight="1" spans="1:5">
      <c r="A686" s="395">
        <v>2100211</v>
      </c>
      <c r="B686" s="270" t="s">
        <v>620</v>
      </c>
      <c r="C686" s="269">
        <v>0</v>
      </c>
      <c r="D686" s="269">
        <v>0</v>
      </c>
      <c r="E686" s="396" t="s">
        <v>73</v>
      </c>
    </row>
    <row r="687" ht="36" hidden="1" customHeight="1" spans="1:5">
      <c r="A687" s="395">
        <v>2100212</v>
      </c>
      <c r="B687" s="270" t="s">
        <v>621</v>
      </c>
      <c r="C687" s="269">
        <v>0</v>
      </c>
      <c r="D687" s="269">
        <v>0</v>
      </c>
      <c r="E687" s="396" t="s">
        <v>73</v>
      </c>
    </row>
    <row r="688" ht="36" customHeight="1" spans="1:5">
      <c r="A688" s="395">
        <v>2100299</v>
      </c>
      <c r="B688" s="270" t="s">
        <v>622</v>
      </c>
      <c r="C688" s="269">
        <v>650</v>
      </c>
      <c r="D688" s="269">
        <v>908</v>
      </c>
      <c r="E688" s="396">
        <v>0.397</v>
      </c>
    </row>
    <row r="689" ht="36" customHeight="1" spans="1:5">
      <c r="A689" s="388">
        <v>21003</v>
      </c>
      <c r="B689" s="392" t="s">
        <v>623</v>
      </c>
      <c r="C689" s="393">
        <v>5140</v>
      </c>
      <c r="D689" s="393">
        <v>4564</v>
      </c>
      <c r="E689" s="394">
        <v>-0.112</v>
      </c>
    </row>
    <row r="690" ht="36" customHeight="1" spans="1:5">
      <c r="A690" s="395">
        <v>2100301</v>
      </c>
      <c r="B690" s="270" t="s">
        <v>624</v>
      </c>
      <c r="C690" s="269">
        <v>180</v>
      </c>
      <c r="D690" s="269">
        <v>185</v>
      </c>
      <c r="E690" s="396">
        <v>0.028</v>
      </c>
    </row>
    <row r="691" ht="36" customHeight="1" spans="1:5">
      <c r="A691" s="395">
        <v>2100302</v>
      </c>
      <c r="B691" s="270" t="s">
        <v>625</v>
      </c>
      <c r="C691" s="269">
        <v>4060</v>
      </c>
      <c r="D691" s="269">
        <v>3506</v>
      </c>
      <c r="E691" s="396">
        <v>-0.136</v>
      </c>
    </row>
    <row r="692" ht="36" customHeight="1" spans="1:5">
      <c r="A692" s="395">
        <v>2100399</v>
      </c>
      <c r="B692" s="270" t="s">
        <v>626</v>
      </c>
      <c r="C692" s="269">
        <v>900</v>
      </c>
      <c r="D692" s="269">
        <v>873</v>
      </c>
      <c r="E692" s="396">
        <v>-0.03</v>
      </c>
    </row>
    <row r="693" ht="36" customHeight="1" spans="1:5">
      <c r="A693" s="388">
        <v>21004</v>
      </c>
      <c r="B693" s="392" t="s">
        <v>627</v>
      </c>
      <c r="C693" s="393">
        <v>9170</v>
      </c>
      <c r="D693" s="393">
        <v>7540</v>
      </c>
      <c r="E693" s="394">
        <v>-0.178</v>
      </c>
    </row>
    <row r="694" ht="36" customHeight="1" spans="1:5">
      <c r="A694" s="395">
        <v>2100401</v>
      </c>
      <c r="B694" s="270" t="s">
        <v>628</v>
      </c>
      <c r="C694" s="269">
        <v>1080</v>
      </c>
      <c r="D694" s="269">
        <v>819</v>
      </c>
      <c r="E694" s="396">
        <v>-0.242</v>
      </c>
    </row>
    <row r="695" ht="36" customHeight="1" spans="1:5">
      <c r="A695" s="395">
        <v>2100402</v>
      </c>
      <c r="B695" s="270" t="s">
        <v>629</v>
      </c>
      <c r="C695" s="269">
        <v>110</v>
      </c>
      <c r="D695" s="269">
        <v>111</v>
      </c>
      <c r="E695" s="396">
        <v>0.009</v>
      </c>
    </row>
    <row r="696" ht="36" customHeight="1" spans="1:5">
      <c r="A696" s="395">
        <v>2100403</v>
      </c>
      <c r="B696" s="270" t="s">
        <v>630</v>
      </c>
      <c r="C696" s="269">
        <v>700</v>
      </c>
      <c r="D696" s="269">
        <v>755</v>
      </c>
      <c r="E696" s="396">
        <v>0.079</v>
      </c>
    </row>
    <row r="697" ht="36" hidden="1" customHeight="1" spans="1:5">
      <c r="A697" s="395">
        <v>2100404</v>
      </c>
      <c r="B697" s="270" t="s">
        <v>631</v>
      </c>
      <c r="C697" s="269">
        <v>0</v>
      </c>
      <c r="D697" s="269">
        <v>0</v>
      </c>
      <c r="E697" s="396" t="s">
        <v>73</v>
      </c>
    </row>
    <row r="698" ht="36" hidden="1" customHeight="1" spans="1:5">
      <c r="A698" s="395">
        <v>2100405</v>
      </c>
      <c r="B698" s="270" t="s">
        <v>632</v>
      </c>
      <c r="C698" s="269">
        <v>0</v>
      </c>
      <c r="D698" s="269">
        <v>0</v>
      </c>
      <c r="E698" s="396" t="s">
        <v>73</v>
      </c>
    </row>
    <row r="699" ht="36" hidden="1" customHeight="1" spans="1:5">
      <c r="A699" s="395">
        <v>2100406</v>
      </c>
      <c r="B699" s="270" t="s">
        <v>633</v>
      </c>
      <c r="C699" s="269">
        <v>0</v>
      </c>
      <c r="D699" s="269">
        <v>0</v>
      </c>
      <c r="E699" s="396" t="s">
        <v>73</v>
      </c>
    </row>
    <row r="700" ht="36" customHeight="1" spans="1:5">
      <c r="A700" s="395">
        <v>2100407</v>
      </c>
      <c r="B700" s="270" t="s">
        <v>634</v>
      </c>
      <c r="C700" s="269">
        <v>290</v>
      </c>
      <c r="D700" s="269">
        <v>269</v>
      </c>
      <c r="E700" s="396">
        <v>-0.072</v>
      </c>
    </row>
    <row r="701" ht="36" customHeight="1" spans="1:5">
      <c r="A701" s="395">
        <v>2100408</v>
      </c>
      <c r="B701" s="270" t="s">
        <v>635</v>
      </c>
      <c r="C701" s="269">
        <v>5550</v>
      </c>
      <c r="D701" s="269">
        <v>5184</v>
      </c>
      <c r="E701" s="396">
        <v>-0.066</v>
      </c>
    </row>
    <row r="702" ht="36" customHeight="1" spans="1:5">
      <c r="A702" s="395">
        <v>2100409</v>
      </c>
      <c r="B702" s="270" t="s">
        <v>636</v>
      </c>
      <c r="C702" s="269">
        <v>1150</v>
      </c>
      <c r="D702" s="269">
        <v>238</v>
      </c>
      <c r="E702" s="396">
        <v>-0.793</v>
      </c>
    </row>
    <row r="703" ht="36" customHeight="1" spans="1:5">
      <c r="A703" s="395">
        <v>2100410</v>
      </c>
      <c r="B703" s="270" t="s">
        <v>637</v>
      </c>
      <c r="C703" s="269">
        <v>290</v>
      </c>
      <c r="D703" s="269">
        <v>164</v>
      </c>
      <c r="E703" s="396">
        <v>-0.434</v>
      </c>
    </row>
    <row r="704" ht="36" hidden="1" customHeight="1" spans="1:5">
      <c r="A704" s="395">
        <v>2100499</v>
      </c>
      <c r="B704" s="270" t="s">
        <v>638</v>
      </c>
      <c r="C704" s="269">
        <v>0</v>
      </c>
      <c r="D704" s="269">
        <v>0</v>
      </c>
      <c r="E704" s="396" t="s">
        <v>73</v>
      </c>
    </row>
    <row r="705" ht="36" customHeight="1" spans="1:5">
      <c r="A705" s="388">
        <v>21006</v>
      </c>
      <c r="B705" s="392" t="s">
        <v>639</v>
      </c>
      <c r="C705" s="393">
        <v>210</v>
      </c>
      <c r="D705" s="393">
        <v>578</v>
      </c>
      <c r="E705" s="394">
        <v>1.752</v>
      </c>
    </row>
    <row r="706" ht="36" customHeight="1" spans="1:5">
      <c r="A706" s="395">
        <v>2100601</v>
      </c>
      <c r="B706" s="270" t="s">
        <v>640</v>
      </c>
      <c r="C706" s="269">
        <v>210</v>
      </c>
      <c r="D706" s="269">
        <v>578</v>
      </c>
      <c r="E706" s="396">
        <v>1.752</v>
      </c>
    </row>
    <row r="707" ht="36" hidden="1" customHeight="1" spans="1:5">
      <c r="A707" s="395">
        <v>2100699</v>
      </c>
      <c r="B707" s="270" t="s">
        <v>641</v>
      </c>
      <c r="C707" s="269">
        <v>0</v>
      </c>
      <c r="D707" s="269">
        <v>0</v>
      </c>
      <c r="E707" s="396" t="s">
        <v>73</v>
      </c>
    </row>
    <row r="708" ht="36" customHeight="1" spans="1:5">
      <c r="A708" s="388">
        <v>21007</v>
      </c>
      <c r="B708" s="392" t="s">
        <v>642</v>
      </c>
      <c r="C708" s="393">
        <v>300</v>
      </c>
      <c r="D708" s="393">
        <v>225</v>
      </c>
      <c r="E708" s="394">
        <v>-0.25</v>
      </c>
    </row>
    <row r="709" ht="36" hidden="1" customHeight="1" spans="1:5">
      <c r="A709" s="395">
        <v>2100716</v>
      </c>
      <c r="B709" s="270" t="s">
        <v>643</v>
      </c>
      <c r="C709" s="269">
        <v>0</v>
      </c>
      <c r="D709" s="269">
        <v>0</v>
      </c>
      <c r="E709" s="396" t="s">
        <v>73</v>
      </c>
    </row>
    <row r="710" ht="36" hidden="1" customHeight="1" spans="1:5">
      <c r="A710" s="395">
        <v>2100717</v>
      </c>
      <c r="B710" s="270" t="s">
        <v>644</v>
      </c>
      <c r="C710" s="269">
        <v>0</v>
      </c>
      <c r="D710" s="269">
        <v>0</v>
      </c>
      <c r="E710" s="396" t="s">
        <v>73</v>
      </c>
    </row>
    <row r="711" ht="36" customHeight="1" spans="1:5">
      <c r="A711" s="395">
        <v>2100799</v>
      </c>
      <c r="B711" s="270" t="s">
        <v>645</v>
      </c>
      <c r="C711" s="269">
        <v>300</v>
      </c>
      <c r="D711" s="269">
        <v>225</v>
      </c>
      <c r="E711" s="396">
        <v>-0.25</v>
      </c>
    </row>
    <row r="712" ht="36" customHeight="1" spans="1:5">
      <c r="A712" s="388">
        <v>21011</v>
      </c>
      <c r="B712" s="392" t="s">
        <v>646</v>
      </c>
      <c r="C712" s="393">
        <v>13900</v>
      </c>
      <c r="D712" s="393">
        <v>12057</v>
      </c>
      <c r="E712" s="394">
        <v>-0.133</v>
      </c>
    </row>
    <row r="713" ht="36" customHeight="1" spans="1:5">
      <c r="A713" s="395">
        <v>2101101</v>
      </c>
      <c r="B713" s="270" t="s">
        <v>647</v>
      </c>
      <c r="C713" s="269">
        <v>2100</v>
      </c>
      <c r="D713" s="269">
        <v>2041</v>
      </c>
      <c r="E713" s="396">
        <v>-0.028</v>
      </c>
    </row>
    <row r="714" ht="36" customHeight="1" spans="1:5">
      <c r="A714" s="395">
        <v>2101102</v>
      </c>
      <c r="B714" s="270" t="s">
        <v>648</v>
      </c>
      <c r="C714" s="269">
        <v>6800</v>
      </c>
      <c r="D714" s="269">
        <v>7185</v>
      </c>
      <c r="E714" s="396">
        <v>0.057</v>
      </c>
    </row>
    <row r="715" ht="36" customHeight="1" spans="1:5">
      <c r="A715" s="395">
        <v>2101103</v>
      </c>
      <c r="B715" s="270" t="s">
        <v>649</v>
      </c>
      <c r="C715" s="269">
        <v>3100</v>
      </c>
      <c r="D715" s="269">
        <v>2049</v>
      </c>
      <c r="E715" s="396">
        <v>-0.339</v>
      </c>
    </row>
    <row r="716" ht="36" customHeight="1" spans="1:5">
      <c r="A716" s="395">
        <v>2101199</v>
      </c>
      <c r="B716" s="270" t="s">
        <v>650</v>
      </c>
      <c r="C716" s="269">
        <v>1900</v>
      </c>
      <c r="D716" s="269">
        <v>782</v>
      </c>
      <c r="E716" s="396">
        <v>-0.588</v>
      </c>
    </row>
    <row r="717" ht="36" customHeight="1" spans="1:5">
      <c r="A717" s="388">
        <v>21012</v>
      </c>
      <c r="B717" s="392" t="s">
        <v>651</v>
      </c>
      <c r="C717" s="393">
        <v>27200</v>
      </c>
      <c r="D717" s="393">
        <v>30246</v>
      </c>
      <c r="E717" s="394">
        <v>0.112</v>
      </c>
    </row>
    <row r="718" ht="36" hidden="1" customHeight="1" spans="1:5">
      <c r="A718" s="395">
        <v>2101201</v>
      </c>
      <c r="B718" s="270" t="s">
        <v>652</v>
      </c>
      <c r="C718" s="269">
        <v>0</v>
      </c>
      <c r="D718" s="269">
        <v>0</v>
      </c>
      <c r="E718" s="396" t="s">
        <v>73</v>
      </c>
    </row>
    <row r="719" ht="36" customHeight="1" spans="1:5">
      <c r="A719" s="395">
        <v>2101202</v>
      </c>
      <c r="B719" s="270" t="s">
        <v>653</v>
      </c>
      <c r="C719" s="269">
        <v>27200</v>
      </c>
      <c r="D719" s="269">
        <v>30246</v>
      </c>
      <c r="E719" s="396">
        <v>0.112</v>
      </c>
    </row>
    <row r="720" ht="36" hidden="1" customHeight="1" spans="1:5">
      <c r="A720" s="395">
        <v>2101299</v>
      </c>
      <c r="B720" s="270" t="s">
        <v>654</v>
      </c>
      <c r="C720" s="269">
        <v>0</v>
      </c>
      <c r="D720" s="269">
        <v>0</v>
      </c>
      <c r="E720" s="396" t="s">
        <v>73</v>
      </c>
    </row>
    <row r="721" ht="36" customHeight="1" spans="1:5">
      <c r="A721" s="388">
        <v>21013</v>
      </c>
      <c r="B721" s="392" t="s">
        <v>655</v>
      </c>
      <c r="C721" s="393">
        <v>2570</v>
      </c>
      <c r="D721" s="393">
        <v>2849</v>
      </c>
      <c r="E721" s="394">
        <v>0.109</v>
      </c>
    </row>
    <row r="722" ht="36" customHeight="1" spans="1:5">
      <c r="A722" s="395">
        <v>2101301</v>
      </c>
      <c r="B722" s="270" t="s">
        <v>656</v>
      </c>
      <c r="C722" s="269">
        <v>2450</v>
      </c>
      <c r="D722" s="269">
        <v>2849</v>
      </c>
      <c r="E722" s="396">
        <v>0.163</v>
      </c>
    </row>
    <row r="723" ht="36" hidden="1" customHeight="1" spans="1:5">
      <c r="A723" s="395">
        <v>2101302</v>
      </c>
      <c r="B723" s="270" t="s">
        <v>657</v>
      </c>
      <c r="C723" s="269">
        <v>0</v>
      </c>
      <c r="D723" s="269">
        <v>0</v>
      </c>
      <c r="E723" s="396" t="s">
        <v>73</v>
      </c>
    </row>
    <row r="724" ht="36" customHeight="1" spans="1:5">
      <c r="A724" s="395">
        <v>2101399</v>
      </c>
      <c r="B724" s="270" t="s">
        <v>658</v>
      </c>
      <c r="C724" s="269">
        <v>120</v>
      </c>
      <c r="D724" s="269">
        <v>0</v>
      </c>
      <c r="E724" s="396">
        <v>-1</v>
      </c>
    </row>
    <row r="725" ht="36" customHeight="1" spans="1:5">
      <c r="A725" s="388">
        <v>21014</v>
      </c>
      <c r="B725" s="392" t="s">
        <v>659</v>
      </c>
      <c r="C725" s="393">
        <v>60</v>
      </c>
      <c r="D725" s="393">
        <v>121</v>
      </c>
      <c r="E725" s="394">
        <v>1.017</v>
      </c>
    </row>
    <row r="726" ht="36" hidden="1" customHeight="1" spans="1:5">
      <c r="A726" s="395">
        <v>2101401</v>
      </c>
      <c r="B726" s="270" t="s">
        <v>660</v>
      </c>
      <c r="C726" s="269">
        <v>0</v>
      </c>
      <c r="D726" s="269">
        <v>84</v>
      </c>
      <c r="E726" s="396" t="s">
        <v>73</v>
      </c>
    </row>
    <row r="727" ht="36" customHeight="1" spans="1:5">
      <c r="A727" s="395">
        <v>2101499</v>
      </c>
      <c r="B727" s="270" t="s">
        <v>661</v>
      </c>
      <c r="C727" s="269">
        <v>60</v>
      </c>
      <c r="D727" s="269">
        <v>37</v>
      </c>
      <c r="E727" s="396">
        <v>-0.383</v>
      </c>
    </row>
    <row r="728" ht="36" hidden="1" customHeight="1" spans="1:5">
      <c r="A728" s="388">
        <v>21015</v>
      </c>
      <c r="B728" s="392" t="s">
        <v>662</v>
      </c>
      <c r="C728" s="393">
        <v>0</v>
      </c>
      <c r="D728" s="393">
        <v>395</v>
      </c>
      <c r="E728" s="394" t="s">
        <v>73</v>
      </c>
    </row>
    <row r="729" ht="36" hidden="1" customHeight="1" spans="1:5">
      <c r="A729" s="395">
        <v>2101501</v>
      </c>
      <c r="B729" s="270" t="s">
        <v>137</v>
      </c>
      <c r="C729" s="269">
        <v>0</v>
      </c>
      <c r="D729" s="269">
        <v>283</v>
      </c>
      <c r="E729" s="396" t="s">
        <v>73</v>
      </c>
    </row>
    <row r="730" ht="36" hidden="1" customHeight="1" spans="1:5">
      <c r="A730" s="395">
        <v>2101502</v>
      </c>
      <c r="B730" s="270" t="s">
        <v>138</v>
      </c>
      <c r="C730" s="269">
        <v>0</v>
      </c>
      <c r="D730" s="269">
        <v>0</v>
      </c>
      <c r="E730" s="396" t="s">
        <v>73</v>
      </c>
    </row>
    <row r="731" ht="36" hidden="1" customHeight="1" spans="1:5">
      <c r="A731" s="395">
        <v>2101503</v>
      </c>
      <c r="B731" s="270" t="s">
        <v>139</v>
      </c>
      <c r="C731" s="269">
        <v>0</v>
      </c>
      <c r="D731" s="269">
        <v>0</v>
      </c>
      <c r="E731" s="396" t="s">
        <v>73</v>
      </c>
    </row>
    <row r="732" ht="36" hidden="1" customHeight="1" spans="1:5">
      <c r="A732" s="395">
        <v>2101504</v>
      </c>
      <c r="B732" s="270" t="s">
        <v>178</v>
      </c>
      <c r="C732" s="269">
        <v>0</v>
      </c>
      <c r="D732" s="269">
        <v>0</v>
      </c>
      <c r="E732" s="396" t="s">
        <v>73</v>
      </c>
    </row>
    <row r="733" ht="36" hidden="1" customHeight="1" spans="1:5">
      <c r="A733" s="395">
        <v>2101505</v>
      </c>
      <c r="B733" s="270" t="s">
        <v>663</v>
      </c>
      <c r="C733" s="269">
        <v>0</v>
      </c>
      <c r="D733" s="269">
        <v>0</v>
      </c>
      <c r="E733" s="396" t="s">
        <v>73</v>
      </c>
    </row>
    <row r="734" ht="36" hidden="1" customHeight="1" spans="1:5">
      <c r="A734" s="395">
        <v>2101506</v>
      </c>
      <c r="B734" s="270" t="s">
        <v>664</v>
      </c>
      <c r="C734" s="269">
        <v>0</v>
      </c>
      <c r="D734" s="269">
        <v>0</v>
      </c>
      <c r="E734" s="396" t="s">
        <v>73</v>
      </c>
    </row>
    <row r="735" ht="36" hidden="1" customHeight="1" spans="1:5">
      <c r="A735" s="395">
        <v>2101550</v>
      </c>
      <c r="B735" s="270" t="s">
        <v>146</v>
      </c>
      <c r="C735" s="269">
        <v>0</v>
      </c>
      <c r="D735" s="269">
        <v>0</v>
      </c>
      <c r="E735" s="396" t="s">
        <v>73</v>
      </c>
    </row>
    <row r="736" ht="36" hidden="1" customHeight="1" spans="1:5">
      <c r="A736" s="395">
        <v>2101599</v>
      </c>
      <c r="B736" s="270" t="s">
        <v>665</v>
      </c>
      <c r="C736" s="269">
        <v>0</v>
      </c>
      <c r="D736" s="269">
        <v>112</v>
      </c>
      <c r="E736" s="396" t="s">
        <v>73</v>
      </c>
    </row>
    <row r="737" ht="36" customHeight="1" spans="1:5">
      <c r="A737" s="388">
        <v>21016</v>
      </c>
      <c r="B737" s="392" t="s">
        <v>666</v>
      </c>
      <c r="C737" s="393">
        <v>10</v>
      </c>
      <c r="D737" s="393">
        <v>0</v>
      </c>
      <c r="E737" s="394">
        <v>-1</v>
      </c>
    </row>
    <row r="738" ht="36" customHeight="1" spans="1:5">
      <c r="A738" s="395">
        <v>2101601</v>
      </c>
      <c r="B738" s="270" t="s">
        <v>667</v>
      </c>
      <c r="C738" s="269">
        <v>10</v>
      </c>
      <c r="D738" s="269">
        <v>0</v>
      </c>
      <c r="E738" s="396">
        <v>-1</v>
      </c>
    </row>
    <row r="739" ht="36" customHeight="1" spans="1:5">
      <c r="A739" s="388">
        <v>21099</v>
      </c>
      <c r="B739" s="392" t="s">
        <v>668</v>
      </c>
      <c r="C739" s="393">
        <v>860</v>
      </c>
      <c r="D739" s="393">
        <v>1164</v>
      </c>
      <c r="E739" s="394">
        <v>0.353</v>
      </c>
    </row>
    <row r="740" ht="36" customHeight="1" spans="1:5">
      <c r="A740" s="399">
        <v>2109999</v>
      </c>
      <c r="B740" s="270" t="s">
        <v>669</v>
      </c>
      <c r="C740" s="269">
        <v>860</v>
      </c>
      <c r="D740" s="269">
        <v>1164</v>
      </c>
      <c r="E740" s="396">
        <v>0.353</v>
      </c>
    </row>
    <row r="741" ht="36" hidden="1" customHeight="1" spans="1:5">
      <c r="A741" s="400" t="s">
        <v>670</v>
      </c>
      <c r="B741" s="401" t="s">
        <v>277</v>
      </c>
      <c r="C741" s="269" t="s">
        <v>73</v>
      </c>
      <c r="D741" s="269" t="s">
        <v>73</v>
      </c>
      <c r="E741" s="396"/>
    </row>
    <row r="742" ht="36" hidden="1" customHeight="1" spans="1:5">
      <c r="A742" s="400" t="s">
        <v>671</v>
      </c>
      <c r="B742" s="401" t="s">
        <v>353</v>
      </c>
      <c r="C742" s="269" t="s">
        <v>73</v>
      </c>
      <c r="D742" s="269" t="s">
        <v>73</v>
      </c>
      <c r="E742" s="396"/>
    </row>
    <row r="743" ht="36" customHeight="1" spans="1:5">
      <c r="A743" s="388">
        <v>211</v>
      </c>
      <c r="B743" s="389" t="s">
        <v>89</v>
      </c>
      <c r="C743" s="390">
        <v>8260</v>
      </c>
      <c r="D743" s="390">
        <v>5921</v>
      </c>
      <c r="E743" s="391">
        <v>-0.283</v>
      </c>
    </row>
    <row r="744" ht="36" customHeight="1" spans="1:5">
      <c r="A744" s="388">
        <v>21101</v>
      </c>
      <c r="B744" s="392" t="s">
        <v>672</v>
      </c>
      <c r="C744" s="393">
        <v>160</v>
      </c>
      <c r="D744" s="393">
        <v>0</v>
      </c>
      <c r="E744" s="394">
        <v>-1</v>
      </c>
    </row>
    <row r="745" ht="36" customHeight="1" spans="1:5">
      <c r="A745" s="395">
        <v>2110101</v>
      </c>
      <c r="B745" s="270" t="s">
        <v>137</v>
      </c>
      <c r="C745" s="269">
        <v>100</v>
      </c>
      <c r="D745" s="269">
        <v>0</v>
      </c>
      <c r="E745" s="396">
        <v>-1</v>
      </c>
    </row>
    <row r="746" ht="36" customHeight="1" spans="1:5">
      <c r="A746" s="395">
        <v>2110102</v>
      </c>
      <c r="B746" s="270" t="s">
        <v>138</v>
      </c>
      <c r="C746" s="269">
        <v>60</v>
      </c>
      <c r="D746" s="269">
        <v>0</v>
      </c>
      <c r="E746" s="396">
        <v>-1</v>
      </c>
    </row>
    <row r="747" ht="36" hidden="1" customHeight="1" spans="1:5">
      <c r="A747" s="395">
        <v>2110103</v>
      </c>
      <c r="B747" s="270" t="s">
        <v>139</v>
      </c>
      <c r="C747" s="269">
        <v>0</v>
      </c>
      <c r="D747" s="269">
        <v>0</v>
      </c>
      <c r="E747" s="396" t="s">
        <v>73</v>
      </c>
    </row>
    <row r="748" ht="36" hidden="1" customHeight="1" spans="1:5">
      <c r="A748" s="395">
        <v>2110104</v>
      </c>
      <c r="B748" s="270" t="s">
        <v>673</v>
      </c>
      <c r="C748" s="269">
        <v>0</v>
      </c>
      <c r="D748" s="269">
        <v>0</v>
      </c>
      <c r="E748" s="396" t="s">
        <v>73</v>
      </c>
    </row>
    <row r="749" ht="36" hidden="1" customHeight="1" spans="1:5">
      <c r="A749" s="395">
        <v>2110105</v>
      </c>
      <c r="B749" s="270" t="s">
        <v>674</v>
      </c>
      <c r="C749" s="269">
        <v>0</v>
      </c>
      <c r="D749" s="269">
        <v>0</v>
      </c>
      <c r="E749" s="396" t="s">
        <v>73</v>
      </c>
    </row>
    <row r="750" ht="36" hidden="1" customHeight="1" spans="1:5">
      <c r="A750" s="395">
        <v>2110106</v>
      </c>
      <c r="B750" s="270" t="s">
        <v>675</v>
      </c>
      <c r="C750" s="269">
        <v>0</v>
      </c>
      <c r="D750" s="269">
        <v>0</v>
      </c>
      <c r="E750" s="396" t="s">
        <v>73</v>
      </c>
    </row>
    <row r="751" ht="36" hidden="1" customHeight="1" spans="1:5">
      <c r="A751" s="395">
        <v>2110107</v>
      </c>
      <c r="B751" s="270" t="s">
        <v>676</v>
      </c>
      <c r="C751" s="269">
        <v>0</v>
      </c>
      <c r="D751" s="269">
        <v>0</v>
      </c>
      <c r="E751" s="396" t="s">
        <v>73</v>
      </c>
    </row>
    <row r="752" ht="36" hidden="1" customHeight="1" spans="1:5">
      <c r="A752" s="395">
        <v>2110108</v>
      </c>
      <c r="B752" s="270" t="s">
        <v>677</v>
      </c>
      <c r="C752" s="269">
        <v>0</v>
      </c>
      <c r="D752" s="269">
        <v>0</v>
      </c>
      <c r="E752" s="396" t="s">
        <v>73</v>
      </c>
    </row>
    <row r="753" ht="36" hidden="1" customHeight="1" spans="1:5">
      <c r="A753" s="395">
        <v>2110199</v>
      </c>
      <c r="B753" s="270" t="s">
        <v>678</v>
      </c>
      <c r="C753" s="269">
        <v>0</v>
      </c>
      <c r="D753" s="269">
        <v>0</v>
      </c>
      <c r="E753" s="396" t="s">
        <v>73</v>
      </c>
    </row>
    <row r="754" ht="36" hidden="1" customHeight="1" spans="1:5">
      <c r="A754" s="388">
        <v>21102</v>
      </c>
      <c r="B754" s="392" t="s">
        <v>679</v>
      </c>
      <c r="C754" s="393">
        <v>0</v>
      </c>
      <c r="D754" s="393">
        <v>0</v>
      </c>
      <c r="E754" s="394" t="s">
        <v>73</v>
      </c>
    </row>
    <row r="755" ht="36" hidden="1" customHeight="1" spans="1:5">
      <c r="A755" s="395">
        <v>2110203</v>
      </c>
      <c r="B755" s="270" t="s">
        <v>680</v>
      </c>
      <c r="C755" s="269">
        <v>0</v>
      </c>
      <c r="D755" s="269">
        <v>0</v>
      </c>
      <c r="E755" s="396" t="s">
        <v>73</v>
      </c>
    </row>
    <row r="756" ht="36" hidden="1" customHeight="1" spans="1:5">
      <c r="A756" s="395">
        <v>2110204</v>
      </c>
      <c r="B756" s="270" t="s">
        <v>681</v>
      </c>
      <c r="C756" s="269">
        <v>0</v>
      </c>
      <c r="D756" s="269">
        <v>0</v>
      </c>
      <c r="E756" s="396" t="s">
        <v>73</v>
      </c>
    </row>
    <row r="757" ht="36" hidden="1" customHeight="1" spans="1:5">
      <c r="A757" s="395">
        <v>2110299</v>
      </c>
      <c r="B757" s="270" t="s">
        <v>682</v>
      </c>
      <c r="C757" s="269">
        <v>0</v>
      </c>
      <c r="D757" s="269">
        <v>0</v>
      </c>
      <c r="E757" s="396" t="s">
        <v>73</v>
      </c>
    </row>
    <row r="758" ht="36" customHeight="1" spans="1:5">
      <c r="A758" s="388">
        <v>21103</v>
      </c>
      <c r="B758" s="392" t="s">
        <v>683</v>
      </c>
      <c r="C758" s="393">
        <v>890</v>
      </c>
      <c r="D758" s="393">
        <v>599</v>
      </c>
      <c r="E758" s="394">
        <v>-0.327</v>
      </c>
    </row>
    <row r="759" ht="36" hidden="1" customHeight="1" spans="1:5">
      <c r="A759" s="395">
        <v>2110301</v>
      </c>
      <c r="B759" s="270" t="s">
        <v>684</v>
      </c>
      <c r="C759" s="269">
        <v>0</v>
      </c>
      <c r="D759" s="269">
        <v>0</v>
      </c>
      <c r="E759" s="396" t="s">
        <v>73</v>
      </c>
    </row>
    <row r="760" ht="36" customHeight="1" spans="1:5">
      <c r="A760" s="395">
        <v>2110302</v>
      </c>
      <c r="B760" s="270" t="s">
        <v>685</v>
      </c>
      <c r="C760" s="269">
        <v>890</v>
      </c>
      <c r="D760" s="269">
        <v>599</v>
      </c>
      <c r="E760" s="396">
        <v>-0.327</v>
      </c>
    </row>
    <row r="761" ht="36" hidden="1" customHeight="1" spans="1:5">
      <c r="A761" s="395">
        <v>2110303</v>
      </c>
      <c r="B761" s="270" t="s">
        <v>686</v>
      </c>
      <c r="C761" s="269">
        <v>0</v>
      </c>
      <c r="D761" s="269">
        <v>0</v>
      </c>
      <c r="E761" s="396" t="s">
        <v>73</v>
      </c>
    </row>
    <row r="762" ht="36" hidden="1" customHeight="1" spans="1:5">
      <c r="A762" s="395">
        <v>2110304</v>
      </c>
      <c r="B762" s="270" t="s">
        <v>687</v>
      </c>
      <c r="C762" s="269">
        <v>0</v>
      </c>
      <c r="D762" s="269">
        <v>0</v>
      </c>
      <c r="E762" s="396" t="s">
        <v>73</v>
      </c>
    </row>
    <row r="763" ht="36" hidden="1" customHeight="1" spans="1:5">
      <c r="A763" s="395">
        <v>2110305</v>
      </c>
      <c r="B763" s="270" t="s">
        <v>688</v>
      </c>
      <c r="C763" s="269">
        <v>0</v>
      </c>
      <c r="D763" s="269">
        <v>0</v>
      </c>
      <c r="E763" s="396" t="s">
        <v>73</v>
      </c>
    </row>
    <row r="764" ht="36" hidden="1" customHeight="1" spans="1:5">
      <c r="A764" s="395">
        <v>2110306</v>
      </c>
      <c r="B764" s="270" t="s">
        <v>689</v>
      </c>
      <c r="C764" s="269">
        <v>0</v>
      </c>
      <c r="D764" s="269">
        <v>0</v>
      </c>
      <c r="E764" s="396" t="s">
        <v>73</v>
      </c>
    </row>
    <row r="765" ht="36" hidden="1" customHeight="1" spans="1:5">
      <c r="A765" s="403">
        <v>2110307</v>
      </c>
      <c r="B765" s="270" t="s">
        <v>690</v>
      </c>
      <c r="C765" s="269">
        <v>0</v>
      </c>
      <c r="D765" s="269">
        <v>0</v>
      </c>
      <c r="E765" s="396" t="s">
        <v>73</v>
      </c>
    </row>
    <row r="766" ht="36" hidden="1" customHeight="1" spans="1:5">
      <c r="A766" s="395">
        <v>2110399</v>
      </c>
      <c r="B766" s="270" t="s">
        <v>691</v>
      </c>
      <c r="C766" s="269">
        <v>0</v>
      </c>
      <c r="D766" s="269">
        <v>0</v>
      </c>
      <c r="E766" s="396" t="s">
        <v>73</v>
      </c>
    </row>
    <row r="767" ht="36" customHeight="1" spans="1:5">
      <c r="A767" s="388">
        <v>21104</v>
      </c>
      <c r="B767" s="392" t="s">
        <v>692</v>
      </c>
      <c r="C767" s="393">
        <v>4450</v>
      </c>
      <c r="D767" s="393">
        <v>1229</v>
      </c>
      <c r="E767" s="394">
        <v>-0.724</v>
      </c>
    </row>
    <row r="768" ht="36" hidden="1" customHeight="1" spans="1:5">
      <c r="A768" s="395">
        <v>2110401</v>
      </c>
      <c r="B768" s="270" t="s">
        <v>693</v>
      </c>
      <c r="C768" s="269">
        <v>1200</v>
      </c>
      <c r="D768" s="269">
        <v>1200</v>
      </c>
      <c r="E768" s="396">
        <v>0</v>
      </c>
    </row>
    <row r="769" ht="36" customHeight="1" spans="1:5">
      <c r="A769" s="395">
        <v>2110402</v>
      </c>
      <c r="B769" s="270" t="s">
        <v>694</v>
      </c>
      <c r="C769" s="269">
        <v>650</v>
      </c>
      <c r="D769" s="269">
        <v>0</v>
      </c>
      <c r="E769" s="396">
        <v>-1</v>
      </c>
    </row>
    <row r="770" ht="36" hidden="1" customHeight="1" spans="1:5">
      <c r="A770" s="395">
        <v>2110404</v>
      </c>
      <c r="B770" s="270" t="s">
        <v>695</v>
      </c>
      <c r="C770" s="269">
        <v>0</v>
      </c>
      <c r="D770" s="269">
        <v>0</v>
      </c>
      <c r="E770" s="396" t="s">
        <v>73</v>
      </c>
    </row>
    <row r="771" ht="36" customHeight="1" spans="1:5">
      <c r="A771" s="395">
        <v>2110499</v>
      </c>
      <c r="B771" s="270" t="s">
        <v>696</v>
      </c>
      <c r="C771" s="269">
        <v>2600</v>
      </c>
      <c r="D771" s="269">
        <v>29</v>
      </c>
      <c r="E771" s="396">
        <v>-0.989</v>
      </c>
    </row>
    <row r="772" ht="36" hidden="1" customHeight="1" spans="1:5">
      <c r="A772" s="388">
        <v>21105</v>
      </c>
      <c r="B772" s="392" t="s">
        <v>697</v>
      </c>
      <c r="C772" s="393">
        <v>0</v>
      </c>
      <c r="D772" s="393">
        <v>0</v>
      </c>
      <c r="E772" s="394" t="s">
        <v>73</v>
      </c>
    </row>
    <row r="773" ht="36" hidden="1" customHeight="1" spans="1:5">
      <c r="A773" s="395">
        <v>2110501</v>
      </c>
      <c r="B773" s="270" t="s">
        <v>698</v>
      </c>
      <c r="C773" s="269">
        <v>0</v>
      </c>
      <c r="D773" s="269">
        <v>0</v>
      </c>
      <c r="E773" s="396" t="s">
        <v>73</v>
      </c>
    </row>
    <row r="774" ht="36" hidden="1" customHeight="1" spans="1:5">
      <c r="A774" s="395">
        <v>2110502</v>
      </c>
      <c r="B774" s="270" t="s">
        <v>699</v>
      </c>
      <c r="C774" s="269">
        <v>0</v>
      </c>
      <c r="D774" s="269">
        <v>0</v>
      </c>
      <c r="E774" s="396" t="s">
        <v>73</v>
      </c>
    </row>
    <row r="775" ht="36" hidden="1" customHeight="1" spans="1:5">
      <c r="A775" s="395">
        <v>2110503</v>
      </c>
      <c r="B775" s="270" t="s">
        <v>700</v>
      </c>
      <c r="C775" s="269">
        <v>0</v>
      </c>
      <c r="D775" s="269">
        <v>0</v>
      </c>
      <c r="E775" s="396" t="s">
        <v>73</v>
      </c>
    </row>
    <row r="776" ht="36" hidden="1" customHeight="1" spans="1:5">
      <c r="A776" s="395">
        <v>2110506</v>
      </c>
      <c r="B776" s="270" t="s">
        <v>701</v>
      </c>
      <c r="C776" s="269">
        <v>0</v>
      </c>
      <c r="D776" s="269">
        <v>0</v>
      </c>
      <c r="E776" s="396" t="s">
        <v>73</v>
      </c>
    </row>
    <row r="777" ht="36" hidden="1" customHeight="1" spans="1:5">
      <c r="A777" s="395">
        <v>2110507</v>
      </c>
      <c r="B777" s="270" t="s">
        <v>702</v>
      </c>
      <c r="C777" s="269">
        <v>0</v>
      </c>
      <c r="D777" s="269">
        <v>0</v>
      </c>
      <c r="E777" s="396" t="s">
        <v>73</v>
      </c>
    </row>
    <row r="778" ht="36" hidden="1" customHeight="1" spans="1:5">
      <c r="A778" s="395">
        <v>2110599</v>
      </c>
      <c r="B778" s="270" t="s">
        <v>703</v>
      </c>
      <c r="C778" s="269">
        <v>0</v>
      </c>
      <c r="D778" s="269">
        <v>0</v>
      </c>
      <c r="E778" s="396" t="s">
        <v>73</v>
      </c>
    </row>
    <row r="779" ht="36" customHeight="1" spans="1:5">
      <c r="A779" s="388">
        <v>21106</v>
      </c>
      <c r="B779" s="392" t="s">
        <v>704</v>
      </c>
      <c r="C779" s="393">
        <v>2330</v>
      </c>
      <c r="D779" s="393">
        <v>3053</v>
      </c>
      <c r="E779" s="394">
        <v>0.31</v>
      </c>
    </row>
    <row r="780" ht="36" hidden="1" customHeight="1" spans="1:5">
      <c r="A780" s="395">
        <v>2110602</v>
      </c>
      <c r="B780" s="270" t="s">
        <v>705</v>
      </c>
      <c r="C780" s="269">
        <v>0</v>
      </c>
      <c r="D780" s="269">
        <v>1287</v>
      </c>
      <c r="E780" s="396" t="s">
        <v>73</v>
      </c>
    </row>
    <row r="781" ht="36" hidden="1" customHeight="1" spans="1:5">
      <c r="A781" s="395">
        <v>2110603</v>
      </c>
      <c r="B781" s="270" t="s">
        <v>706</v>
      </c>
      <c r="C781" s="269">
        <v>0</v>
      </c>
      <c r="D781" s="269">
        <v>0</v>
      </c>
      <c r="E781" s="396" t="s">
        <v>73</v>
      </c>
    </row>
    <row r="782" ht="36" hidden="1" customHeight="1" spans="1:5">
      <c r="A782" s="395">
        <v>2110604</v>
      </c>
      <c r="B782" s="270" t="s">
        <v>707</v>
      </c>
      <c r="C782" s="269">
        <v>0</v>
      </c>
      <c r="D782" s="269">
        <v>0</v>
      </c>
      <c r="E782" s="396" t="s">
        <v>73</v>
      </c>
    </row>
    <row r="783" ht="36" hidden="1" customHeight="1" spans="1:5">
      <c r="A783" s="395">
        <v>2110605</v>
      </c>
      <c r="B783" s="270" t="s">
        <v>708</v>
      </c>
      <c r="C783" s="269">
        <v>0</v>
      </c>
      <c r="D783" s="269">
        <v>0</v>
      </c>
      <c r="E783" s="396" t="s">
        <v>73</v>
      </c>
    </row>
    <row r="784" ht="36" customHeight="1" spans="1:5">
      <c r="A784" s="395">
        <v>2110699</v>
      </c>
      <c r="B784" s="270" t="s">
        <v>709</v>
      </c>
      <c r="C784" s="269">
        <v>2330</v>
      </c>
      <c r="D784" s="269">
        <v>1766</v>
      </c>
      <c r="E784" s="396">
        <v>-0.242</v>
      </c>
    </row>
    <row r="785" ht="36" hidden="1" customHeight="1" spans="1:5">
      <c r="A785" s="388">
        <v>21107</v>
      </c>
      <c r="B785" s="392" t="s">
        <v>710</v>
      </c>
      <c r="C785" s="393">
        <v>0</v>
      </c>
      <c r="D785" s="393">
        <v>1040</v>
      </c>
      <c r="E785" s="394" t="s">
        <v>73</v>
      </c>
    </row>
    <row r="786" ht="36" hidden="1" customHeight="1" spans="1:5">
      <c r="A786" s="395">
        <v>2110704</v>
      </c>
      <c r="B786" s="270" t="s">
        <v>711</v>
      </c>
      <c r="C786" s="269">
        <v>0</v>
      </c>
      <c r="D786" s="269">
        <v>0</v>
      </c>
      <c r="E786" s="396" t="s">
        <v>73</v>
      </c>
    </row>
    <row r="787" ht="36" hidden="1" customHeight="1" spans="1:5">
      <c r="A787" s="395">
        <v>2110799</v>
      </c>
      <c r="B787" s="270" t="s">
        <v>712</v>
      </c>
      <c r="C787" s="269">
        <v>0</v>
      </c>
      <c r="D787" s="269">
        <v>1040</v>
      </c>
      <c r="E787" s="396" t="s">
        <v>73</v>
      </c>
    </row>
    <row r="788" ht="36" hidden="1" customHeight="1" spans="1:5">
      <c r="A788" s="388">
        <v>21108</v>
      </c>
      <c r="B788" s="392" t="s">
        <v>713</v>
      </c>
      <c r="C788" s="393">
        <v>0</v>
      </c>
      <c r="D788" s="393">
        <v>0</v>
      </c>
      <c r="E788" s="394" t="s">
        <v>73</v>
      </c>
    </row>
    <row r="789" ht="36" hidden="1" customHeight="1" spans="1:5">
      <c r="A789" s="395">
        <v>2110804</v>
      </c>
      <c r="B789" s="270" t="s">
        <v>714</v>
      </c>
      <c r="C789" s="269">
        <v>0</v>
      </c>
      <c r="D789" s="269">
        <v>0</v>
      </c>
      <c r="E789" s="396" t="s">
        <v>73</v>
      </c>
    </row>
    <row r="790" ht="36" hidden="1" customHeight="1" spans="1:5">
      <c r="A790" s="395">
        <v>2110899</v>
      </c>
      <c r="B790" s="270" t="s">
        <v>715</v>
      </c>
      <c r="C790" s="269">
        <v>0</v>
      </c>
      <c r="D790" s="269">
        <v>0</v>
      </c>
      <c r="E790" s="396" t="s">
        <v>73</v>
      </c>
    </row>
    <row r="791" ht="36" hidden="1" customHeight="1" spans="1:5">
      <c r="A791" s="388">
        <v>21109</v>
      </c>
      <c r="B791" s="392" t="s">
        <v>716</v>
      </c>
      <c r="C791" s="393">
        <v>0</v>
      </c>
      <c r="D791" s="393">
        <v>0</v>
      </c>
      <c r="E791" s="394" t="s">
        <v>73</v>
      </c>
    </row>
    <row r="792" ht="36" hidden="1" customHeight="1" spans="1:5">
      <c r="A792" s="399">
        <v>2110901</v>
      </c>
      <c r="B792" s="408" t="s">
        <v>717</v>
      </c>
      <c r="C792" s="269">
        <v>0</v>
      </c>
      <c r="D792" s="269">
        <v>0</v>
      </c>
      <c r="E792" s="396" t="s">
        <v>73</v>
      </c>
    </row>
    <row r="793" ht="36" hidden="1" customHeight="1" spans="1:5">
      <c r="A793" s="388">
        <v>21110</v>
      </c>
      <c r="B793" s="392" t="s">
        <v>718</v>
      </c>
      <c r="C793" s="393">
        <v>0</v>
      </c>
      <c r="D793" s="393">
        <v>0</v>
      </c>
      <c r="E793" s="394" t="s">
        <v>73</v>
      </c>
    </row>
    <row r="794" ht="36" hidden="1" customHeight="1" spans="1:5">
      <c r="A794" s="399">
        <v>2111001</v>
      </c>
      <c r="B794" s="408" t="s">
        <v>719</v>
      </c>
      <c r="C794" s="269">
        <v>0</v>
      </c>
      <c r="D794" s="269">
        <v>0</v>
      </c>
      <c r="E794" s="396" t="s">
        <v>73</v>
      </c>
    </row>
    <row r="795" ht="36" hidden="1" customHeight="1" spans="1:5">
      <c r="A795" s="388">
        <v>21111</v>
      </c>
      <c r="B795" s="392" t="s">
        <v>720</v>
      </c>
      <c r="C795" s="393">
        <v>0</v>
      </c>
      <c r="D795" s="393">
        <v>0</v>
      </c>
      <c r="E795" s="394" t="s">
        <v>73</v>
      </c>
    </row>
    <row r="796" ht="36" hidden="1" customHeight="1" spans="1:5">
      <c r="A796" s="395">
        <v>2111101</v>
      </c>
      <c r="B796" s="270" t="s">
        <v>721</v>
      </c>
      <c r="C796" s="269">
        <v>0</v>
      </c>
      <c r="D796" s="269">
        <v>0</v>
      </c>
      <c r="E796" s="396" t="s">
        <v>73</v>
      </c>
    </row>
    <row r="797" ht="36" hidden="1" customHeight="1" spans="1:5">
      <c r="A797" s="395">
        <v>2111102</v>
      </c>
      <c r="B797" s="270" t="s">
        <v>722</v>
      </c>
      <c r="C797" s="269">
        <v>0</v>
      </c>
      <c r="D797" s="269">
        <v>0</v>
      </c>
      <c r="E797" s="396" t="s">
        <v>73</v>
      </c>
    </row>
    <row r="798" ht="36" hidden="1" customHeight="1" spans="1:5">
      <c r="A798" s="395">
        <v>2111103</v>
      </c>
      <c r="B798" s="270" t="s">
        <v>723</v>
      </c>
      <c r="C798" s="269">
        <v>0</v>
      </c>
      <c r="D798" s="269">
        <v>0</v>
      </c>
      <c r="E798" s="396" t="s">
        <v>73</v>
      </c>
    </row>
    <row r="799" ht="36" hidden="1" customHeight="1" spans="1:5">
      <c r="A799" s="395">
        <v>2111104</v>
      </c>
      <c r="B799" s="270" t="s">
        <v>724</v>
      </c>
      <c r="C799" s="269">
        <v>0</v>
      </c>
      <c r="D799" s="269">
        <v>0</v>
      </c>
      <c r="E799" s="396" t="s">
        <v>73</v>
      </c>
    </row>
    <row r="800" ht="36" hidden="1" customHeight="1" spans="1:5">
      <c r="A800" s="395">
        <v>2111199</v>
      </c>
      <c r="B800" s="270" t="s">
        <v>725</v>
      </c>
      <c r="C800" s="269">
        <v>0</v>
      </c>
      <c r="D800" s="269">
        <v>0</v>
      </c>
      <c r="E800" s="396" t="s">
        <v>73</v>
      </c>
    </row>
    <row r="801" ht="36" hidden="1" customHeight="1" spans="1:5">
      <c r="A801" s="388">
        <v>21112</v>
      </c>
      <c r="B801" s="392" t="s">
        <v>726</v>
      </c>
      <c r="C801" s="393">
        <v>0</v>
      </c>
      <c r="D801" s="393">
        <v>0</v>
      </c>
      <c r="E801" s="394" t="s">
        <v>73</v>
      </c>
    </row>
    <row r="802" ht="36" hidden="1" customHeight="1" spans="1:5">
      <c r="A802" s="403">
        <v>2111201</v>
      </c>
      <c r="B802" s="270" t="s">
        <v>727</v>
      </c>
      <c r="C802" s="269">
        <v>0</v>
      </c>
      <c r="D802" s="269">
        <v>0</v>
      </c>
      <c r="E802" s="396" t="s">
        <v>73</v>
      </c>
    </row>
    <row r="803" ht="36" hidden="1" customHeight="1" spans="1:5">
      <c r="A803" s="388">
        <v>21113</v>
      </c>
      <c r="B803" s="392" t="s">
        <v>728</v>
      </c>
      <c r="C803" s="393">
        <v>0</v>
      </c>
      <c r="D803" s="393">
        <v>0</v>
      </c>
      <c r="E803" s="394" t="s">
        <v>73</v>
      </c>
    </row>
    <row r="804" ht="36" hidden="1" customHeight="1" spans="1:5">
      <c r="A804" s="403">
        <v>2111301</v>
      </c>
      <c r="B804" s="270" t="s">
        <v>729</v>
      </c>
      <c r="C804" s="269">
        <v>0</v>
      </c>
      <c r="D804" s="269">
        <v>0</v>
      </c>
      <c r="E804" s="396" t="s">
        <v>73</v>
      </c>
    </row>
    <row r="805" ht="36" hidden="1" customHeight="1" spans="1:5">
      <c r="A805" s="388">
        <v>21114</v>
      </c>
      <c r="B805" s="392" t="s">
        <v>730</v>
      </c>
      <c r="C805" s="393">
        <v>0</v>
      </c>
      <c r="D805" s="393">
        <v>0</v>
      </c>
      <c r="E805" s="394" t="s">
        <v>73</v>
      </c>
    </row>
    <row r="806" ht="36" hidden="1" customHeight="1" spans="1:5">
      <c r="A806" s="395">
        <v>2111401</v>
      </c>
      <c r="B806" s="270" t="s">
        <v>137</v>
      </c>
      <c r="C806" s="269">
        <v>0</v>
      </c>
      <c r="D806" s="269">
        <v>0</v>
      </c>
      <c r="E806" s="396" t="s">
        <v>73</v>
      </c>
    </row>
    <row r="807" ht="36" hidden="1" customHeight="1" spans="1:5">
      <c r="A807" s="395">
        <v>2111402</v>
      </c>
      <c r="B807" s="270" t="s">
        <v>138</v>
      </c>
      <c r="C807" s="269">
        <v>0</v>
      </c>
      <c r="D807" s="269">
        <v>0</v>
      </c>
      <c r="E807" s="396" t="s">
        <v>73</v>
      </c>
    </row>
    <row r="808" ht="36" hidden="1" customHeight="1" spans="1:5">
      <c r="A808" s="395">
        <v>2111403</v>
      </c>
      <c r="B808" s="270" t="s">
        <v>139</v>
      </c>
      <c r="C808" s="269">
        <v>0</v>
      </c>
      <c r="D808" s="269">
        <v>0</v>
      </c>
      <c r="E808" s="396" t="s">
        <v>73</v>
      </c>
    </row>
    <row r="809" ht="36" hidden="1" customHeight="1" spans="1:5">
      <c r="A809" s="395">
        <v>2111404</v>
      </c>
      <c r="B809" s="270" t="s">
        <v>731</v>
      </c>
      <c r="C809" s="269">
        <v>0</v>
      </c>
      <c r="D809" s="269">
        <v>0</v>
      </c>
      <c r="E809" s="396" t="s">
        <v>73</v>
      </c>
    </row>
    <row r="810" ht="36" hidden="1" customHeight="1" spans="1:5">
      <c r="A810" s="395">
        <v>2111405</v>
      </c>
      <c r="B810" s="270" t="s">
        <v>732</v>
      </c>
      <c r="C810" s="269">
        <v>0</v>
      </c>
      <c r="D810" s="269">
        <v>0</v>
      </c>
      <c r="E810" s="396" t="s">
        <v>73</v>
      </c>
    </row>
    <row r="811" ht="36" hidden="1" customHeight="1" spans="1:5">
      <c r="A811" s="395">
        <v>2111406</v>
      </c>
      <c r="B811" s="270" t="s">
        <v>733</v>
      </c>
      <c r="C811" s="269">
        <v>0</v>
      </c>
      <c r="D811" s="269">
        <v>0</v>
      </c>
      <c r="E811" s="396" t="s">
        <v>73</v>
      </c>
    </row>
    <row r="812" ht="36" hidden="1" customHeight="1" spans="1:5">
      <c r="A812" s="395">
        <v>2111407</v>
      </c>
      <c r="B812" s="270" t="s">
        <v>734</v>
      </c>
      <c r="C812" s="269">
        <v>0</v>
      </c>
      <c r="D812" s="269">
        <v>0</v>
      </c>
      <c r="E812" s="396" t="s">
        <v>73</v>
      </c>
    </row>
    <row r="813" ht="36" hidden="1" customHeight="1" spans="1:5">
      <c r="A813" s="395">
        <v>2111408</v>
      </c>
      <c r="B813" s="270" t="s">
        <v>735</v>
      </c>
      <c r="C813" s="269">
        <v>0</v>
      </c>
      <c r="D813" s="269">
        <v>0</v>
      </c>
      <c r="E813" s="396" t="s">
        <v>73</v>
      </c>
    </row>
    <row r="814" ht="36" hidden="1" customHeight="1" spans="1:5">
      <c r="A814" s="395">
        <v>2111409</v>
      </c>
      <c r="B814" s="270" t="s">
        <v>736</v>
      </c>
      <c r="C814" s="269">
        <v>0</v>
      </c>
      <c r="D814" s="269">
        <v>0</v>
      </c>
      <c r="E814" s="396" t="s">
        <v>73</v>
      </c>
    </row>
    <row r="815" ht="36" hidden="1" customHeight="1" spans="1:5">
      <c r="A815" s="395">
        <v>2111410</v>
      </c>
      <c r="B815" s="270" t="s">
        <v>737</v>
      </c>
      <c r="C815" s="269">
        <v>0</v>
      </c>
      <c r="D815" s="269">
        <v>0</v>
      </c>
      <c r="E815" s="396" t="s">
        <v>73</v>
      </c>
    </row>
    <row r="816" ht="36" hidden="1" customHeight="1" spans="1:5">
      <c r="A816" s="395">
        <v>2111411</v>
      </c>
      <c r="B816" s="270" t="s">
        <v>178</v>
      </c>
      <c r="C816" s="269">
        <v>0</v>
      </c>
      <c r="D816" s="269">
        <v>0</v>
      </c>
      <c r="E816" s="396" t="s">
        <v>73</v>
      </c>
    </row>
    <row r="817" ht="36" hidden="1" customHeight="1" spans="1:5">
      <c r="A817" s="395">
        <v>2111413</v>
      </c>
      <c r="B817" s="270" t="s">
        <v>738</v>
      </c>
      <c r="C817" s="269">
        <v>0</v>
      </c>
      <c r="D817" s="269">
        <v>0</v>
      </c>
      <c r="E817" s="396" t="s">
        <v>73</v>
      </c>
    </row>
    <row r="818" ht="36" hidden="1" customHeight="1" spans="1:5">
      <c r="A818" s="395">
        <v>2111450</v>
      </c>
      <c r="B818" s="270" t="s">
        <v>146</v>
      </c>
      <c r="C818" s="269">
        <v>0</v>
      </c>
      <c r="D818" s="269">
        <v>0</v>
      </c>
      <c r="E818" s="396" t="s">
        <v>73</v>
      </c>
    </row>
    <row r="819" ht="36" hidden="1" customHeight="1" spans="1:5">
      <c r="A819" s="395">
        <v>2111499</v>
      </c>
      <c r="B819" s="270" t="s">
        <v>739</v>
      </c>
      <c r="C819" s="269">
        <v>0</v>
      </c>
      <c r="D819" s="269">
        <v>0</v>
      </c>
      <c r="E819" s="396" t="s">
        <v>73</v>
      </c>
    </row>
    <row r="820" ht="36" customHeight="1" spans="1:5">
      <c r="A820" s="388">
        <v>21199</v>
      </c>
      <c r="B820" s="392" t="s">
        <v>740</v>
      </c>
      <c r="C820" s="393">
        <v>430</v>
      </c>
      <c r="D820" s="393">
        <v>0</v>
      </c>
      <c r="E820" s="394">
        <v>-1</v>
      </c>
    </row>
    <row r="821" ht="36" customHeight="1" spans="1:5">
      <c r="A821" s="405">
        <v>2119999</v>
      </c>
      <c r="B821" s="412" t="s">
        <v>741</v>
      </c>
      <c r="C821" s="269">
        <v>430</v>
      </c>
      <c r="D821" s="269">
        <v>0</v>
      </c>
      <c r="E821" s="396">
        <v>-1</v>
      </c>
    </row>
    <row r="822" ht="36" hidden="1" customHeight="1" spans="1:5">
      <c r="A822" s="406" t="s">
        <v>742</v>
      </c>
      <c r="B822" s="407" t="s">
        <v>277</v>
      </c>
      <c r="C822" s="269" t="s">
        <v>73</v>
      </c>
      <c r="D822" s="269" t="s">
        <v>73</v>
      </c>
      <c r="E822" s="396"/>
    </row>
    <row r="823" ht="36" customHeight="1" spans="1:5">
      <c r="A823" s="388">
        <v>212</v>
      </c>
      <c r="B823" s="389" t="s">
        <v>91</v>
      </c>
      <c r="C823" s="390">
        <v>6585</v>
      </c>
      <c r="D823" s="390">
        <v>3322</v>
      </c>
      <c r="E823" s="391">
        <v>-0.496</v>
      </c>
    </row>
    <row r="824" ht="36" customHeight="1" spans="1:5">
      <c r="A824" s="388">
        <v>21201</v>
      </c>
      <c r="B824" s="392" t="s">
        <v>743</v>
      </c>
      <c r="C824" s="393">
        <v>1855</v>
      </c>
      <c r="D824" s="393">
        <v>1787</v>
      </c>
      <c r="E824" s="394">
        <v>-0.037</v>
      </c>
    </row>
    <row r="825" ht="36" customHeight="1" spans="1:5">
      <c r="A825" s="395">
        <v>2120101</v>
      </c>
      <c r="B825" s="270" t="s">
        <v>137</v>
      </c>
      <c r="C825" s="269">
        <v>900</v>
      </c>
      <c r="D825" s="269">
        <v>749</v>
      </c>
      <c r="E825" s="396">
        <v>-0.168</v>
      </c>
    </row>
    <row r="826" ht="36" hidden="1" customHeight="1" spans="1:5">
      <c r="A826" s="395">
        <v>2120102</v>
      </c>
      <c r="B826" s="270" t="s">
        <v>138</v>
      </c>
      <c r="C826" s="269">
        <v>0</v>
      </c>
      <c r="D826" s="269">
        <v>0</v>
      </c>
      <c r="E826" s="396" t="s">
        <v>73</v>
      </c>
    </row>
    <row r="827" ht="36" hidden="1" customHeight="1" spans="1:5">
      <c r="A827" s="395">
        <v>2120103</v>
      </c>
      <c r="B827" s="270" t="s">
        <v>139</v>
      </c>
      <c r="C827" s="269">
        <v>0</v>
      </c>
      <c r="D827" s="269">
        <v>0</v>
      </c>
      <c r="E827" s="396" t="s">
        <v>73</v>
      </c>
    </row>
    <row r="828" ht="36" customHeight="1" spans="1:5">
      <c r="A828" s="395">
        <v>2120104</v>
      </c>
      <c r="B828" s="270" t="s">
        <v>744</v>
      </c>
      <c r="C828" s="269">
        <v>620</v>
      </c>
      <c r="D828" s="269">
        <v>844</v>
      </c>
      <c r="E828" s="396">
        <v>0.361</v>
      </c>
    </row>
    <row r="829" ht="36" hidden="1" customHeight="1" spans="1:5">
      <c r="A829" s="395">
        <v>2120105</v>
      </c>
      <c r="B829" s="270" t="s">
        <v>745</v>
      </c>
      <c r="C829" s="269">
        <v>0</v>
      </c>
      <c r="D829" s="269">
        <v>0</v>
      </c>
      <c r="E829" s="396" t="s">
        <v>73</v>
      </c>
    </row>
    <row r="830" ht="36" customHeight="1" spans="1:5">
      <c r="A830" s="395">
        <v>2120106</v>
      </c>
      <c r="B830" s="270" t="s">
        <v>746</v>
      </c>
      <c r="C830" s="269">
        <v>35</v>
      </c>
      <c r="D830" s="269">
        <v>36</v>
      </c>
      <c r="E830" s="396">
        <v>0.029</v>
      </c>
    </row>
    <row r="831" ht="36" hidden="1" customHeight="1" spans="1:5">
      <c r="A831" s="395">
        <v>2120107</v>
      </c>
      <c r="B831" s="270" t="s">
        <v>747</v>
      </c>
      <c r="C831" s="269">
        <v>0</v>
      </c>
      <c r="D831" s="269">
        <v>0</v>
      </c>
      <c r="E831" s="396" t="s">
        <v>73</v>
      </c>
    </row>
    <row r="832" ht="36" hidden="1" customHeight="1" spans="1:5">
      <c r="A832" s="395">
        <v>2120109</v>
      </c>
      <c r="B832" s="270" t="s">
        <v>748</v>
      </c>
      <c r="C832" s="269">
        <v>0</v>
      </c>
      <c r="D832" s="269">
        <v>0</v>
      </c>
      <c r="E832" s="396" t="s">
        <v>73</v>
      </c>
    </row>
    <row r="833" ht="36" hidden="1" customHeight="1" spans="1:5">
      <c r="A833" s="395">
        <v>2120110</v>
      </c>
      <c r="B833" s="270" t="s">
        <v>749</v>
      </c>
      <c r="C833" s="269">
        <v>0</v>
      </c>
      <c r="D833" s="269">
        <v>0</v>
      </c>
      <c r="E833" s="396" t="s">
        <v>73</v>
      </c>
    </row>
    <row r="834" ht="36" customHeight="1" spans="1:5">
      <c r="A834" s="395">
        <v>2120199</v>
      </c>
      <c r="B834" s="270" t="s">
        <v>750</v>
      </c>
      <c r="C834" s="269">
        <v>300</v>
      </c>
      <c r="D834" s="269">
        <v>158</v>
      </c>
      <c r="E834" s="396">
        <v>-0.473</v>
      </c>
    </row>
    <row r="835" ht="36" customHeight="1" spans="1:5">
      <c r="A835" s="388">
        <v>21202</v>
      </c>
      <c r="B835" s="392" t="s">
        <v>751</v>
      </c>
      <c r="C835" s="393">
        <v>630</v>
      </c>
      <c r="D835" s="393">
        <v>0</v>
      </c>
      <c r="E835" s="394">
        <v>-1</v>
      </c>
    </row>
    <row r="836" ht="36" customHeight="1" spans="1:5">
      <c r="A836" s="399">
        <v>2120201</v>
      </c>
      <c r="B836" s="408" t="s">
        <v>752</v>
      </c>
      <c r="C836" s="269">
        <v>630</v>
      </c>
      <c r="D836" s="269">
        <v>0</v>
      </c>
      <c r="E836" s="396">
        <v>-1</v>
      </c>
    </row>
    <row r="837" ht="36" customHeight="1" spans="1:5">
      <c r="A837" s="388">
        <v>21203</v>
      </c>
      <c r="B837" s="392" t="s">
        <v>753</v>
      </c>
      <c r="C837" s="393">
        <v>800</v>
      </c>
      <c r="D837" s="393">
        <v>158</v>
      </c>
      <c r="E837" s="394">
        <v>-0.803</v>
      </c>
    </row>
    <row r="838" ht="36" hidden="1" customHeight="1" spans="1:5">
      <c r="A838" s="395">
        <v>2120303</v>
      </c>
      <c r="B838" s="270" t="s">
        <v>754</v>
      </c>
      <c r="C838" s="269">
        <v>0</v>
      </c>
      <c r="D838" s="269">
        <v>0</v>
      </c>
      <c r="E838" s="396" t="s">
        <v>73</v>
      </c>
    </row>
    <row r="839" ht="36" customHeight="1" spans="1:5">
      <c r="A839" s="395">
        <v>2120399</v>
      </c>
      <c r="B839" s="270" t="s">
        <v>755</v>
      </c>
      <c r="C839" s="269">
        <v>800</v>
      </c>
      <c r="D839" s="269">
        <v>158</v>
      </c>
      <c r="E839" s="396">
        <v>-0.803</v>
      </c>
    </row>
    <row r="840" ht="36" customHeight="1" spans="1:5">
      <c r="A840" s="388">
        <v>21205</v>
      </c>
      <c r="B840" s="392" t="s">
        <v>756</v>
      </c>
      <c r="C840" s="393">
        <v>3100</v>
      </c>
      <c r="D840" s="393">
        <v>1336</v>
      </c>
      <c r="E840" s="394">
        <v>-0.569</v>
      </c>
    </row>
    <row r="841" ht="36" customHeight="1" spans="1:5">
      <c r="A841" s="399">
        <v>2120501</v>
      </c>
      <c r="B841" s="408" t="s">
        <v>757</v>
      </c>
      <c r="C841" s="269">
        <v>3100</v>
      </c>
      <c r="D841" s="269">
        <v>1336</v>
      </c>
      <c r="E841" s="396">
        <v>-0.569</v>
      </c>
    </row>
    <row r="842" ht="36" hidden="1" customHeight="1" spans="1:5">
      <c r="A842" s="388">
        <v>21206</v>
      </c>
      <c r="B842" s="392" t="s">
        <v>758</v>
      </c>
      <c r="C842" s="393">
        <v>0</v>
      </c>
      <c r="D842" s="393">
        <v>0</v>
      </c>
      <c r="E842" s="394" t="s">
        <v>73</v>
      </c>
    </row>
    <row r="843" ht="36" hidden="1" customHeight="1" spans="1:5">
      <c r="A843" s="399">
        <v>2120601</v>
      </c>
      <c r="B843" s="408" t="s">
        <v>759</v>
      </c>
      <c r="C843" s="269">
        <v>0</v>
      </c>
      <c r="D843" s="269">
        <v>0</v>
      </c>
      <c r="E843" s="396" t="s">
        <v>73</v>
      </c>
    </row>
    <row r="844" ht="36" customHeight="1" spans="1:5">
      <c r="A844" s="388">
        <v>21299</v>
      </c>
      <c r="B844" s="392" t="s">
        <v>760</v>
      </c>
      <c r="C844" s="393">
        <v>200</v>
      </c>
      <c r="D844" s="393">
        <v>41</v>
      </c>
      <c r="E844" s="394">
        <v>-0.795</v>
      </c>
    </row>
    <row r="845" ht="36" customHeight="1" spans="1:5">
      <c r="A845" s="399">
        <v>2129999</v>
      </c>
      <c r="B845" s="408" t="s">
        <v>761</v>
      </c>
      <c r="C845" s="269">
        <v>200</v>
      </c>
      <c r="D845" s="269">
        <v>41</v>
      </c>
      <c r="E845" s="396">
        <v>-0.795</v>
      </c>
    </row>
    <row r="846" ht="36" hidden="1" customHeight="1" spans="1:5">
      <c r="A846" s="400" t="s">
        <v>762</v>
      </c>
      <c r="B846" s="407" t="s">
        <v>277</v>
      </c>
      <c r="C846" s="269" t="s">
        <v>73</v>
      </c>
      <c r="D846" s="269" t="s">
        <v>73</v>
      </c>
      <c r="E846" s="396"/>
    </row>
    <row r="847" ht="36" customHeight="1" spans="1:5">
      <c r="A847" s="388">
        <v>213</v>
      </c>
      <c r="B847" s="389" t="s">
        <v>93</v>
      </c>
      <c r="C847" s="390">
        <v>43639</v>
      </c>
      <c r="D847" s="390">
        <v>39774</v>
      </c>
      <c r="E847" s="391">
        <v>-0.089</v>
      </c>
    </row>
    <row r="848" ht="36" customHeight="1" spans="1:5">
      <c r="A848" s="388">
        <v>21301</v>
      </c>
      <c r="B848" s="392" t="s">
        <v>763</v>
      </c>
      <c r="C848" s="393">
        <v>8701</v>
      </c>
      <c r="D848" s="393">
        <v>14430</v>
      </c>
      <c r="E848" s="394">
        <v>0.658</v>
      </c>
    </row>
    <row r="849" ht="36" customHeight="1" spans="1:5">
      <c r="A849" s="395">
        <v>2130101</v>
      </c>
      <c r="B849" s="270" t="s">
        <v>137</v>
      </c>
      <c r="C849" s="269">
        <v>395</v>
      </c>
      <c r="D849" s="269">
        <v>358</v>
      </c>
      <c r="E849" s="396">
        <v>-0.094</v>
      </c>
    </row>
    <row r="850" ht="36" customHeight="1" spans="1:5">
      <c r="A850" s="395">
        <v>2130102</v>
      </c>
      <c r="B850" s="270" t="s">
        <v>138</v>
      </c>
      <c r="C850" s="269">
        <v>160</v>
      </c>
      <c r="D850" s="269">
        <v>0</v>
      </c>
      <c r="E850" s="396">
        <v>-1</v>
      </c>
    </row>
    <row r="851" ht="36" hidden="1" customHeight="1" spans="1:5">
      <c r="A851" s="395">
        <v>2130103</v>
      </c>
      <c r="B851" s="270" t="s">
        <v>139</v>
      </c>
      <c r="C851" s="269">
        <v>0</v>
      </c>
      <c r="D851" s="269">
        <v>0</v>
      </c>
      <c r="E851" s="396" t="s">
        <v>73</v>
      </c>
    </row>
    <row r="852" ht="36" customHeight="1" spans="1:5">
      <c r="A852" s="395">
        <v>2130104</v>
      </c>
      <c r="B852" s="270" t="s">
        <v>146</v>
      </c>
      <c r="C852" s="269">
        <v>1200</v>
      </c>
      <c r="D852" s="269">
        <v>2391</v>
      </c>
      <c r="E852" s="396">
        <v>0.993</v>
      </c>
    </row>
    <row r="853" ht="36" hidden="1" customHeight="1" spans="1:5">
      <c r="A853" s="395">
        <v>2130105</v>
      </c>
      <c r="B853" s="270" t="s">
        <v>764</v>
      </c>
      <c r="C853" s="269">
        <v>0</v>
      </c>
      <c r="D853" s="269">
        <v>0</v>
      </c>
      <c r="E853" s="396" t="s">
        <v>73</v>
      </c>
    </row>
    <row r="854" ht="36" hidden="1" customHeight="1" spans="1:5">
      <c r="A854" s="395">
        <v>2130106</v>
      </c>
      <c r="B854" s="270" t="s">
        <v>765</v>
      </c>
      <c r="C854" s="269">
        <v>0</v>
      </c>
      <c r="D854" s="269">
        <v>0</v>
      </c>
      <c r="E854" s="396" t="s">
        <v>73</v>
      </c>
    </row>
    <row r="855" ht="36" customHeight="1" spans="1:5">
      <c r="A855" s="395">
        <v>2130108</v>
      </c>
      <c r="B855" s="270" t="s">
        <v>766</v>
      </c>
      <c r="C855" s="269">
        <v>160</v>
      </c>
      <c r="D855" s="269">
        <v>0</v>
      </c>
      <c r="E855" s="396">
        <v>-1</v>
      </c>
    </row>
    <row r="856" ht="36" hidden="1" customHeight="1" spans="1:5">
      <c r="A856" s="395">
        <v>2130109</v>
      </c>
      <c r="B856" s="270" t="s">
        <v>767</v>
      </c>
      <c r="C856" s="269">
        <v>0</v>
      </c>
      <c r="D856" s="269">
        <v>0</v>
      </c>
      <c r="E856" s="396" t="s">
        <v>73</v>
      </c>
    </row>
    <row r="857" ht="36" customHeight="1" spans="1:5">
      <c r="A857" s="395">
        <v>2130110</v>
      </c>
      <c r="B857" s="270" t="s">
        <v>768</v>
      </c>
      <c r="C857" s="269">
        <v>120</v>
      </c>
      <c r="D857" s="269">
        <v>130</v>
      </c>
      <c r="E857" s="396">
        <v>0.083</v>
      </c>
    </row>
    <row r="858" ht="36" hidden="1" customHeight="1" spans="1:5">
      <c r="A858" s="395">
        <v>2130111</v>
      </c>
      <c r="B858" s="270" t="s">
        <v>769</v>
      </c>
      <c r="C858" s="269">
        <v>0</v>
      </c>
      <c r="D858" s="269">
        <v>0</v>
      </c>
      <c r="E858" s="396" t="s">
        <v>73</v>
      </c>
    </row>
    <row r="859" ht="36" hidden="1" customHeight="1" spans="1:5">
      <c r="A859" s="395">
        <v>2130112</v>
      </c>
      <c r="B859" s="270" t="s">
        <v>770</v>
      </c>
      <c r="C859" s="269">
        <v>0</v>
      </c>
      <c r="D859" s="269">
        <v>0</v>
      </c>
      <c r="E859" s="396" t="s">
        <v>73</v>
      </c>
    </row>
    <row r="860" ht="36" hidden="1" customHeight="1" spans="1:5">
      <c r="A860" s="395">
        <v>2130114</v>
      </c>
      <c r="B860" s="270" t="s">
        <v>771</v>
      </c>
      <c r="C860" s="269">
        <v>0</v>
      </c>
      <c r="D860" s="269">
        <v>0</v>
      </c>
      <c r="E860" s="396" t="s">
        <v>73</v>
      </c>
    </row>
    <row r="861" ht="36" customHeight="1" spans="1:5">
      <c r="A861" s="395">
        <v>2130119</v>
      </c>
      <c r="B861" s="270" t="s">
        <v>772</v>
      </c>
      <c r="C861" s="269">
        <v>330</v>
      </c>
      <c r="D861" s="269">
        <v>200</v>
      </c>
      <c r="E861" s="396">
        <v>-0.394</v>
      </c>
    </row>
    <row r="862" ht="36" hidden="1" customHeight="1" spans="1:5">
      <c r="A862" s="395">
        <v>2130120</v>
      </c>
      <c r="B862" s="270" t="s">
        <v>773</v>
      </c>
      <c r="C862" s="269">
        <v>0</v>
      </c>
      <c r="D862" s="269">
        <v>6800</v>
      </c>
      <c r="E862" s="396" t="s">
        <v>73</v>
      </c>
    </row>
    <row r="863" ht="36" hidden="1" customHeight="1" spans="1:5">
      <c r="A863" s="395">
        <v>2130121</v>
      </c>
      <c r="B863" s="270" t="s">
        <v>774</v>
      </c>
      <c r="C863" s="269">
        <v>0</v>
      </c>
      <c r="D863" s="269">
        <v>0</v>
      </c>
      <c r="E863" s="396" t="s">
        <v>73</v>
      </c>
    </row>
    <row r="864" ht="36" customHeight="1" spans="1:5">
      <c r="A864" s="395">
        <v>2130122</v>
      </c>
      <c r="B864" s="270" t="s">
        <v>775</v>
      </c>
      <c r="C864" s="269">
        <v>2600</v>
      </c>
      <c r="D864" s="269">
        <v>1800</v>
      </c>
      <c r="E864" s="396">
        <v>-0.308</v>
      </c>
    </row>
    <row r="865" ht="36" hidden="1" customHeight="1" spans="1:5">
      <c r="A865" s="395">
        <v>2130124</v>
      </c>
      <c r="B865" s="270" t="s">
        <v>776</v>
      </c>
      <c r="C865" s="269">
        <v>0</v>
      </c>
      <c r="D865" s="269">
        <v>0</v>
      </c>
      <c r="E865" s="396" t="s">
        <v>73</v>
      </c>
    </row>
    <row r="866" ht="36" customHeight="1" spans="1:5">
      <c r="A866" s="395">
        <v>2130125</v>
      </c>
      <c r="B866" s="270" t="s">
        <v>777</v>
      </c>
      <c r="C866" s="269">
        <v>1720</v>
      </c>
      <c r="D866" s="269">
        <v>0</v>
      </c>
      <c r="E866" s="396">
        <v>-1</v>
      </c>
    </row>
    <row r="867" ht="36" customHeight="1" spans="1:5">
      <c r="A867" s="395">
        <v>2130126</v>
      </c>
      <c r="B867" s="270" t="s">
        <v>778</v>
      </c>
      <c r="C867" s="269">
        <v>605</v>
      </c>
      <c r="D867" s="269">
        <v>600</v>
      </c>
      <c r="E867" s="396">
        <v>-0.008</v>
      </c>
    </row>
    <row r="868" ht="36" customHeight="1" spans="1:5">
      <c r="A868" s="395">
        <v>2130135</v>
      </c>
      <c r="B868" s="270" t="s">
        <v>779</v>
      </c>
      <c r="C868" s="269">
        <v>390</v>
      </c>
      <c r="D868" s="269">
        <v>500</v>
      </c>
      <c r="E868" s="396">
        <v>0.282</v>
      </c>
    </row>
    <row r="869" ht="36" hidden="1" customHeight="1" spans="1:5">
      <c r="A869" s="395">
        <v>2130142</v>
      </c>
      <c r="B869" s="270" t="s">
        <v>780</v>
      </c>
      <c r="C869" s="269">
        <v>0</v>
      </c>
      <c r="D869" s="269">
        <v>0</v>
      </c>
      <c r="E869" s="396" t="s">
        <v>73</v>
      </c>
    </row>
    <row r="870" ht="36" hidden="1" customHeight="1" spans="1:5">
      <c r="A870" s="395">
        <v>2130148</v>
      </c>
      <c r="B870" s="270" t="s">
        <v>781</v>
      </c>
      <c r="C870" s="269">
        <v>0</v>
      </c>
      <c r="D870" s="269">
        <v>0</v>
      </c>
      <c r="E870" s="396" t="s">
        <v>73</v>
      </c>
    </row>
    <row r="871" ht="36" customHeight="1" spans="1:5">
      <c r="A871" s="395">
        <v>2130152</v>
      </c>
      <c r="B871" s="270" t="s">
        <v>782</v>
      </c>
      <c r="C871" s="269">
        <v>100</v>
      </c>
      <c r="D871" s="269">
        <v>0</v>
      </c>
      <c r="E871" s="396">
        <v>-1</v>
      </c>
    </row>
    <row r="872" ht="36" customHeight="1" spans="1:5">
      <c r="A872" s="395">
        <v>2130153</v>
      </c>
      <c r="B872" s="270" t="s">
        <v>783</v>
      </c>
      <c r="C872" s="269">
        <v>761</v>
      </c>
      <c r="D872" s="269">
        <v>1000</v>
      </c>
      <c r="E872" s="396">
        <v>0.314</v>
      </c>
    </row>
    <row r="873" ht="36" customHeight="1" spans="1:5">
      <c r="A873" s="395">
        <v>2130199</v>
      </c>
      <c r="B873" s="270" t="s">
        <v>784</v>
      </c>
      <c r="C873" s="269">
        <v>160</v>
      </c>
      <c r="D873" s="269">
        <v>651</v>
      </c>
      <c r="E873" s="396">
        <v>3.069</v>
      </c>
    </row>
    <row r="874" ht="36" customHeight="1" spans="1:5">
      <c r="A874" s="388">
        <v>21302</v>
      </c>
      <c r="B874" s="392" t="s">
        <v>785</v>
      </c>
      <c r="C874" s="393">
        <v>5570</v>
      </c>
      <c r="D874" s="393">
        <v>6208</v>
      </c>
      <c r="E874" s="394">
        <v>0.115</v>
      </c>
    </row>
    <row r="875" ht="36" customHeight="1" spans="1:5">
      <c r="A875" s="395">
        <v>2130201</v>
      </c>
      <c r="B875" s="270" t="s">
        <v>137</v>
      </c>
      <c r="C875" s="269">
        <v>1050</v>
      </c>
      <c r="D875" s="269">
        <v>692</v>
      </c>
      <c r="E875" s="396">
        <v>-0.341</v>
      </c>
    </row>
    <row r="876" ht="36" customHeight="1" spans="1:5">
      <c r="A876" s="395">
        <v>2130202</v>
      </c>
      <c r="B876" s="270" t="s">
        <v>138</v>
      </c>
      <c r="C876" s="269">
        <v>60</v>
      </c>
      <c r="D876" s="269">
        <v>0</v>
      </c>
      <c r="E876" s="396">
        <v>-1</v>
      </c>
    </row>
    <row r="877" ht="36" hidden="1" customHeight="1" spans="1:5">
      <c r="A877" s="395">
        <v>2130203</v>
      </c>
      <c r="B877" s="270" t="s">
        <v>139</v>
      </c>
      <c r="C877" s="269">
        <v>0</v>
      </c>
      <c r="D877" s="269">
        <v>0</v>
      </c>
      <c r="E877" s="396" t="s">
        <v>73</v>
      </c>
    </row>
    <row r="878" ht="36" hidden="1" customHeight="1" spans="1:5">
      <c r="A878" s="395">
        <v>2130204</v>
      </c>
      <c r="B878" s="270" t="s">
        <v>786</v>
      </c>
      <c r="C878" s="269">
        <v>0</v>
      </c>
      <c r="D878" s="269">
        <v>0</v>
      </c>
      <c r="E878" s="396" t="s">
        <v>73</v>
      </c>
    </row>
    <row r="879" ht="36" customHeight="1" spans="1:5">
      <c r="A879" s="395">
        <v>2130205</v>
      </c>
      <c r="B879" s="270" t="s">
        <v>787</v>
      </c>
      <c r="C879" s="269">
        <v>3200</v>
      </c>
      <c r="D879" s="269">
        <v>2500</v>
      </c>
      <c r="E879" s="396">
        <v>-0.219</v>
      </c>
    </row>
    <row r="880" ht="36" customHeight="1" spans="1:5">
      <c r="A880" s="395">
        <v>2130206</v>
      </c>
      <c r="B880" s="270" t="s">
        <v>788</v>
      </c>
      <c r="C880" s="269">
        <v>15</v>
      </c>
      <c r="D880" s="269">
        <v>0</v>
      </c>
      <c r="E880" s="396">
        <v>-1</v>
      </c>
    </row>
    <row r="881" ht="36" customHeight="1" spans="1:5">
      <c r="A881" s="395">
        <v>2130207</v>
      </c>
      <c r="B881" s="270" t="s">
        <v>789</v>
      </c>
      <c r="C881" s="269">
        <v>280</v>
      </c>
      <c r="D881" s="269">
        <v>1188</v>
      </c>
      <c r="E881" s="396">
        <v>3.243</v>
      </c>
    </row>
    <row r="882" ht="36" customHeight="1" spans="1:5">
      <c r="A882" s="395">
        <v>2130209</v>
      </c>
      <c r="B882" s="270" t="s">
        <v>790</v>
      </c>
      <c r="C882" s="269">
        <v>800</v>
      </c>
      <c r="D882" s="269">
        <v>1828</v>
      </c>
      <c r="E882" s="396">
        <v>1.285</v>
      </c>
    </row>
    <row r="883" ht="36" hidden="1" customHeight="1" spans="1:5">
      <c r="A883" s="395">
        <v>2130210</v>
      </c>
      <c r="B883" s="270" t="s">
        <v>791</v>
      </c>
      <c r="C883" s="269">
        <v>0</v>
      </c>
      <c r="D883" s="269">
        <v>0</v>
      </c>
      <c r="E883" s="396" t="s">
        <v>73</v>
      </c>
    </row>
    <row r="884" ht="36" customHeight="1" spans="1:5">
      <c r="A884" s="395">
        <v>2130211</v>
      </c>
      <c r="B884" s="270" t="s">
        <v>792</v>
      </c>
      <c r="C884" s="269">
        <v>130</v>
      </c>
      <c r="D884" s="269">
        <v>0</v>
      </c>
      <c r="E884" s="396">
        <v>-1</v>
      </c>
    </row>
    <row r="885" ht="36" hidden="1" customHeight="1" spans="1:5">
      <c r="A885" s="395">
        <v>2130212</v>
      </c>
      <c r="B885" s="270" t="s">
        <v>793</v>
      </c>
      <c r="C885" s="269">
        <v>0</v>
      </c>
      <c r="D885" s="269">
        <v>0</v>
      </c>
      <c r="E885" s="396" t="s">
        <v>73</v>
      </c>
    </row>
    <row r="886" ht="36" hidden="1" customHeight="1" spans="1:5">
      <c r="A886" s="395">
        <v>2130213</v>
      </c>
      <c r="B886" s="270" t="s">
        <v>794</v>
      </c>
      <c r="C886" s="269">
        <v>0</v>
      </c>
      <c r="D886" s="269">
        <v>0</v>
      </c>
      <c r="E886" s="396" t="s">
        <v>73</v>
      </c>
    </row>
    <row r="887" ht="36" hidden="1" customHeight="1" spans="1:5">
      <c r="A887" s="395">
        <v>2130217</v>
      </c>
      <c r="B887" s="270" t="s">
        <v>795</v>
      </c>
      <c r="C887" s="269">
        <v>0</v>
      </c>
      <c r="D887" s="269">
        <v>0</v>
      </c>
      <c r="E887" s="396" t="s">
        <v>73</v>
      </c>
    </row>
    <row r="888" ht="36" hidden="1" customHeight="1" spans="1:5">
      <c r="A888" s="395">
        <v>2130220</v>
      </c>
      <c r="B888" s="270" t="s">
        <v>796</v>
      </c>
      <c r="C888" s="269">
        <v>0</v>
      </c>
      <c r="D888" s="269">
        <v>0</v>
      </c>
      <c r="E888" s="396" t="s">
        <v>73</v>
      </c>
    </row>
    <row r="889" ht="36" hidden="1" customHeight="1" spans="1:5">
      <c r="A889" s="395">
        <v>2130221</v>
      </c>
      <c r="B889" s="270" t="s">
        <v>797</v>
      </c>
      <c r="C889" s="269">
        <v>0</v>
      </c>
      <c r="D889" s="269">
        <v>0</v>
      </c>
      <c r="E889" s="396" t="s">
        <v>73</v>
      </c>
    </row>
    <row r="890" ht="36" hidden="1" customHeight="1" spans="1:5">
      <c r="A890" s="395">
        <v>2130223</v>
      </c>
      <c r="B890" s="270" t="s">
        <v>798</v>
      </c>
      <c r="C890" s="269">
        <v>0</v>
      </c>
      <c r="D890" s="269">
        <v>0</v>
      </c>
      <c r="E890" s="396" t="s">
        <v>73</v>
      </c>
    </row>
    <row r="891" ht="36" hidden="1" customHeight="1" spans="1:5">
      <c r="A891" s="395">
        <v>2130226</v>
      </c>
      <c r="B891" s="270" t="s">
        <v>799</v>
      </c>
      <c r="C891" s="269">
        <v>0</v>
      </c>
      <c r="D891" s="269">
        <v>0</v>
      </c>
      <c r="E891" s="396" t="s">
        <v>73</v>
      </c>
    </row>
    <row r="892" ht="36" hidden="1" customHeight="1" spans="1:5">
      <c r="A892" s="395">
        <v>2130227</v>
      </c>
      <c r="B892" s="270" t="s">
        <v>800</v>
      </c>
      <c r="C892" s="269">
        <v>0</v>
      </c>
      <c r="D892" s="269">
        <v>0</v>
      </c>
      <c r="E892" s="396" t="s">
        <v>73</v>
      </c>
    </row>
    <row r="893" ht="36" hidden="1" customHeight="1" spans="1:5">
      <c r="A893" s="395">
        <v>2130232</v>
      </c>
      <c r="B893" s="270" t="s">
        <v>801</v>
      </c>
      <c r="C893" s="269">
        <v>0</v>
      </c>
      <c r="D893" s="269">
        <v>0</v>
      </c>
      <c r="E893" s="396" t="s">
        <v>73</v>
      </c>
    </row>
    <row r="894" ht="36" customHeight="1" spans="1:5">
      <c r="A894" s="395">
        <v>2130234</v>
      </c>
      <c r="B894" s="270" t="s">
        <v>802</v>
      </c>
      <c r="C894" s="269">
        <v>35</v>
      </c>
      <c r="D894" s="269">
        <v>0</v>
      </c>
      <c r="E894" s="396">
        <v>-1</v>
      </c>
    </row>
    <row r="895" ht="36" hidden="1" customHeight="1" spans="1:5">
      <c r="A895" s="395">
        <v>2130235</v>
      </c>
      <c r="B895" s="270" t="s">
        <v>803</v>
      </c>
      <c r="C895" s="269">
        <v>0</v>
      </c>
      <c r="D895" s="269">
        <v>0</v>
      </c>
      <c r="E895" s="396" t="s">
        <v>73</v>
      </c>
    </row>
    <row r="896" ht="36" hidden="1" customHeight="1" spans="1:5">
      <c r="A896" s="395">
        <v>2130236</v>
      </c>
      <c r="B896" s="270" t="s">
        <v>804</v>
      </c>
      <c r="C896" s="269">
        <v>0</v>
      </c>
      <c r="D896" s="269">
        <v>0</v>
      </c>
      <c r="E896" s="396" t="s">
        <v>73</v>
      </c>
    </row>
    <row r="897" ht="36" hidden="1" customHeight="1" spans="1:5">
      <c r="A897" s="395">
        <v>2130237</v>
      </c>
      <c r="B897" s="270" t="s">
        <v>770</v>
      </c>
      <c r="C897" s="269">
        <v>0</v>
      </c>
      <c r="D897" s="269">
        <v>0</v>
      </c>
      <c r="E897" s="396" t="s">
        <v>73</v>
      </c>
    </row>
    <row r="898" ht="36" hidden="1" customHeight="1" spans="1:5">
      <c r="A898" s="395">
        <v>2130299</v>
      </c>
      <c r="B898" s="270" t="s">
        <v>805</v>
      </c>
      <c r="C898" s="269">
        <v>0</v>
      </c>
      <c r="D898" s="269">
        <v>0</v>
      </c>
      <c r="E898" s="396" t="s">
        <v>73</v>
      </c>
    </row>
    <row r="899" ht="36" customHeight="1" spans="1:5">
      <c r="A899" s="388">
        <v>21303</v>
      </c>
      <c r="B899" s="392" t="s">
        <v>806</v>
      </c>
      <c r="C899" s="393">
        <v>3498</v>
      </c>
      <c r="D899" s="393">
        <v>5705</v>
      </c>
      <c r="E899" s="394">
        <v>0.631</v>
      </c>
    </row>
    <row r="900" ht="36" customHeight="1" spans="1:5">
      <c r="A900" s="395">
        <v>2130301</v>
      </c>
      <c r="B900" s="270" t="s">
        <v>137</v>
      </c>
      <c r="C900" s="269">
        <v>960</v>
      </c>
      <c r="D900" s="269">
        <v>655</v>
      </c>
      <c r="E900" s="396">
        <v>-0.318</v>
      </c>
    </row>
    <row r="901" ht="36" customHeight="1" spans="1:5">
      <c r="A901" s="395">
        <v>2130302</v>
      </c>
      <c r="B901" s="270" t="s">
        <v>138</v>
      </c>
      <c r="C901" s="269">
        <v>130</v>
      </c>
      <c r="D901" s="269">
        <v>103</v>
      </c>
      <c r="E901" s="396">
        <v>-0.208</v>
      </c>
    </row>
    <row r="902" ht="36" hidden="1" customHeight="1" spans="1:5">
      <c r="A902" s="395">
        <v>2130303</v>
      </c>
      <c r="B902" s="270" t="s">
        <v>139</v>
      </c>
      <c r="C902" s="269">
        <v>0</v>
      </c>
      <c r="D902" s="269">
        <v>0</v>
      </c>
      <c r="E902" s="396" t="s">
        <v>73</v>
      </c>
    </row>
    <row r="903" ht="36" hidden="1" customHeight="1" spans="1:5">
      <c r="A903" s="395">
        <v>2130304</v>
      </c>
      <c r="B903" s="270" t="s">
        <v>807</v>
      </c>
      <c r="C903" s="269">
        <v>0</v>
      </c>
      <c r="D903" s="269">
        <v>0</v>
      </c>
      <c r="E903" s="396" t="s">
        <v>73</v>
      </c>
    </row>
    <row r="904" ht="36" customHeight="1" spans="1:5">
      <c r="A904" s="395">
        <v>2130305</v>
      </c>
      <c r="B904" s="270" t="s">
        <v>808</v>
      </c>
      <c r="C904" s="269">
        <v>300</v>
      </c>
      <c r="D904" s="269">
        <v>3000</v>
      </c>
      <c r="E904" s="396">
        <v>9</v>
      </c>
    </row>
    <row r="905" ht="36" customHeight="1" spans="1:5">
      <c r="A905" s="395">
        <v>2130306</v>
      </c>
      <c r="B905" s="270" t="s">
        <v>809</v>
      </c>
      <c r="C905" s="269">
        <v>45</v>
      </c>
      <c r="D905" s="269">
        <v>0</v>
      </c>
      <c r="E905" s="396">
        <v>-1</v>
      </c>
    </row>
    <row r="906" ht="36" hidden="1" customHeight="1" spans="1:5">
      <c r="A906" s="395">
        <v>2130307</v>
      </c>
      <c r="B906" s="270" t="s">
        <v>810</v>
      </c>
      <c r="C906" s="269">
        <v>0</v>
      </c>
      <c r="D906" s="269">
        <v>0</v>
      </c>
      <c r="E906" s="396" t="s">
        <v>73</v>
      </c>
    </row>
    <row r="907" ht="36" hidden="1" customHeight="1" spans="1:5">
      <c r="A907" s="395">
        <v>2130308</v>
      </c>
      <c r="B907" s="270" t="s">
        <v>811</v>
      </c>
      <c r="C907" s="269">
        <v>0</v>
      </c>
      <c r="D907" s="269">
        <v>0</v>
      </c>
      <c r="E907" s="396" t="s">
        <v>73</v>
      </c>
    </row>
    <row r="908" ht="36" hidden="1" customHeight="1" spans="1:5">
      <c r="A908" s="395">
        <v>2130309</v>
      </c>
      <c r="B908" s="270" t="s">
        <v>812</v>
      </c>
      <c r="C908" s="269">
        <v>0</v>
      </c>
      <c r="D908" s="269">
        <v>0</v>
      </c>
      <c r="E908" s="396" t="s">
        <v>73</v>
      </c>
    </row>
    <row r="909" ht="36" customHeight="1" spans="1:5">
      <c r="A909" s="395">
        <v>2130310</v>
      </c>
      <c r="B909" s="270" t="s">
        <v>813</v>
      </c>
      <c r="C909" s="269">
        <v>1065</v>
      </c>
      <c r="D909" s="269">
        <v>1000</v>
      </c>
      <c r="E909" s="396">
        <v>-0.061</v>
      </c>
    </row>
    <row r="910" ht="36" hidden="1" customHeight="1" spans="1:5">
      <c r="A910" s="395">
        <v>2130311</v>
      </c>
      <c r="B910" s="270" t="s">
        <v>814</v>
      </c>
      <c r="C910" s="269">
        <v>0</v>
      </c>
      <c r="D910" s="269">
        <v>0</v>
      </c>
      <c r="E910" s="396" t="s">
        <v>73</v>
      </c>
    </row>
    <row r="911" ht="36" customHeight="1" spans="1:5">
      <c r="A911" s="395">
        <v>2130312</v>
      </c>
      <c r="B911" s="270" t="s">
        <v>815</v>
      </c>
      <c r="C911" s="269">
        <v>58</v>
      </c>
      <c r="D911" s="269">
        <v>0</v>
      </c>
      <c r="E911" s="396">
        <v>-1</v>
      </c>
    </row>
    <row r="912" ht="36" hidden="1" customHeight="1" spans="1:5">
      <c r="A912" s="395">
        <v>2130313</v>
      </c>
      <c r="B912" s="270" t="s">
        <v>816</v>
      </c>
      <c r="C912" s="269">
        <v>0</v>
      </c>
      <c r="D912" s="269">
        <v>0</v>
      </c>
      <c r="E912" s="396" t="s">
        <v>73</v>
      </c>
    </row>
    <row r="913" ht="36" customHeight="1" spans="1:5">
      <c r="A913" s="395">
        <v>2130314</v>
      </c>
      <c r="B913" s="270" t="s">
        <v>817</v>
      </c>
      <c r="C913" s="269">
        <v>20</v>
      </c>
      <c r="D913" s="269">
        <v>124</v>
      </c>
      <c r="E913" s="396">
        <v>5.2</v>
      </c>
    </row>
    <row r="914" ht="36" customHeight="1" spans="1:5">
      <c r="A914" s="395">
        <v>2130315</v>
      </c>
      <c r="B914" s="270" t="s">
        <v>818</v>
      </c>
      <c r="C914" s="269">
        <v>400</v>
      </c>
      <c r="D914" s="269">
        <v>0</v>
      </c>
      <c r="E914" s="396">
        <v>-1</v>
      </c>
    </row>
    <row r="915" ht="36" hidden="1" customHeight="1" spans="1:5">
      <c r="A915" s="395">
        <v>2130316</v>
      </c>
      <c r="B915" s="270" t="s">
        <v>819</v>
      </c>
      <c r="C915" s="269">
        <v>0</v>
      </c>
      <c r="D915" s="269">
        <v>0</v>
      </c>
      <c r="E915" s="396" t="s">
        <v>73</v>
      </c>
    </row>
    <row r="916" ht="36" hidden="1" customHeight="1" spans="1:5">
      <c r="A916" s="395">
        <v>2130317</v>
      </c>
      <c r="B916" s="270" t="s">
        <v>820</v>
      </c>
      <c r="C916" s="269">
        <v>0</v>
      </c>
      <c r="D916" s="269">
        <v>0</v>
      </c>
      <c r="E916" s="396" t="s">
        <v>73</v>
      </c>
    </row>
    <row r="917" ht="36" hidden="1" customHeight="1" spans="1:5">
      <c r="A917" s="395">
        <v>2130318</v>
      </c>
      <c r="B917" s="270" t="s">
        <v>821</v>
      </c>
      <c r="C917" s="269">
        <v>0</v>
      </c>
      <c r="D917" s="269">
        <v>0</v>
      </c>
      <c r="E917" s="396" t="s">
        <v>73</v>
      </c>
    </row>
    <row r="918" ht="36" hidden="1" customHeight="1" spans="1:5">
      <c r="A918" s="395">
        <v>2130319</v>
      </c>
      <c r="B918" s="270" t="s">
        <v>822</v>
      </c>
      <c r="C918" s="269">
        <v>0</v>
      </c>
      <c r="D918" s="269">
        <v>0</v>
      </c>
      <c r="E918" s="396" t="s">
        <v>73</v>
      </c>
    </row>
    <row r="919" ht="36" hidden="1" customHeight="1" spans="1:5">
      <c r="A919" s="395">
        <v>2130321</v>
      </c>
      <c r="B919" s="270" t="s">
        <v>823</v>
      </c>
      <c r="C919" s="269">
        <v>0</v>
      </c>
      <c r="D919" s="269">
        <v>0</v>
      </c>
      <c r="E919" s="396" t="s">
        <v>73</v>
      </c>
    </row>
    <row r="920" ht="36" hidden="1" customHeight="1" spans="1:5">
      <c r="A920" s="395">
        <v>2130322</v>
      </c>
      <c r="B920" s="270" t="s">
        <v>824</v>
      </c>
      <c r="C920" s="269">
        <v>0</v>
      </c>
      <c r="D920" s="269">
        <v>0</v>
      </c>
      <c r="E920" s="396" t="s">
        <v>73</v>
      </c>
    </row>
    <row r="921" ht="36" hidden="1" customHeight="1" spans="1:5">
      <c r="A921" s="395">
        <v>2130333</v>
      </c>
      <c r="B921" s="270" t="s">
        <v>798</v>
      </c>
      <c r="C921" s="269">
        <v>0</v>
      </c>
      <c r="D921" s="269">
        <v>0</v>
      </c>
      <c r="E921" s="396" t="s">
        <v>73</v>
      </c>
    </row>
    <row r="922" ht="36" hidden="1" customHeight="1" spans="1:5">
      <c r="A922" s="395">
        <v>2130334</v>
      </c>
      <c r="B922" s="270" t="s">
        <v>825</v>
      </c>
      <c r="C922" s="269">
        <v>0</v>
      </c>
      <c r="D922" s="269">
        <v>0</v>
      </c>
      <c r="E922" s="396" t="s">
        <v>73</v>
      </c>
    </row>
    <row r="923" ht="36" hidden="1" customHeight="1" spans="1:5">
      <c r="A923" s="395">
        <v>2130335</v>
      </c>
      <c r="B923" s="270" t="s">
        <v>826</v>
      </c>
      <c r="C923" s="269">
        <v>0</v>
      </c>
      <c r="D923" s="269">
        <v>0</v>
      </c>
      <c r="E923" s="396" t="s">
        <v>73</v>
      </c>
    </row>
    <row r="924" ht="36" hidden="1" customHeight="1" spans="1:5">
      <c r="A924" s="395">
        <v>2130336</v>
      </c>
      <c r="B924" s="270" t="s">
        <v>827</v>
      </c>
      <c r="C924" s="269">
        <v>0</v>
      </c>
      <c r="D924" s="269">
        <v>0</v>
      </c>
      <c r="E924" s="396" t="s">
        <v>73</v>
      </c>
    </row>
    <row r="925" ht="36" hidden="1" customHeight="1" spans="1:5">
      <c r="A925" s="395">
        <v>2130337</v>
      </c>
      <c r="B925" s="270" t="s">
        <v>828</v>
      </c>
      <c r="C925" s="269">
        <v>0</v>
      </c>
      <c r="D925" s="269">
        <v>0</v>
      </c>
      <c r="E925" s="396" t="s">
        <v>73</v>
      </c>
    </row>
    <row r="926" ht="36" customHeight="1" spans="1:5">
      <c r="A926" s="395">
        <v>2130399</v>
      </c>
      <c r="B926" s="270" t="s">
        <v>829</v>
      </c>
      <c r="C926" s="269">
        <v>520</v>
      </c>
      <c r="D926" s="269">
        <v>823</v>
      </c>
      <c r="E926" s="396">
        <v>0.583</v>
      </c>
    </row>
    <row r="927" ht="36" customHeight="1" spans="1:5">
      <c r="A927" s="388">
        <v>21305</v>
      </c>
      <c r="B927" s="392" t="s">
        <v>830</v>
      </c>
      <c r="C927" s="393">
        <v>23120</v>
      </c>
      <c r="D927" s="393">
        <v>11333</v>
      </c>
      <c r="E927" s="394">
        <v>-0.51</v>
      </c>
    </row>
    <row r="928" ht="36" customHeight="1" spans="1:5">
      <c r="A928" s="395">
        <v>2130501</v>
      </c>
      <c r="B928" s="270" t="s">
        <v>137</v>
      </c>
      <c r="C928" s="269">
        <v>390</v>
      </c>
      <c r="D928" s="269">
        <v>373</v>
      </c>
      <c r="E928" s="396">
        <v>-0.044</v>
      </c>
    </row>
    <row r="929" ht="36" hidden="1" customHeight="1" spans="1:5">
      <c r="A929" s="395">
        <v>2130502</v>
      </c>
      <c r="B929" s="270" t="s">
        <v>138</v>
      </c>
      <c r="C929" s="269">
        <v>0</v>
      </c>
      <c r="D929" s="269">
        <v>0</v>
      </c>
      <c r="E929" s="396" t="s">
        <v>73</v>
      </c>
    </row>
    <row r="930" ht="36" hidden="1" customHeight="1" spans="1:5">
      <c r="A930" s="395">
        <v>2130503</v>
      </c>
      <c r="B930" s="270" t="s">
        <v>139</v>
      </c>
      <c r="C930" s="269">
        <v>0</v>
      </c>
      <c r="D930" s="269">
        <v>0</v>
      </c>
      <c r="E930" s="396" t="s">
        <v>73</v>
      </c>
    </row>
    <row r="931" ht="36" customHeight="1" spans="1:5">
      <c r="A931" s="395">
        <v>2130504</v>
      </c>
      <c r="B931" s="270" t="s">
        <v>831</v>
      </c>
      <c r="C931" s="269">
        <v>15600</v>
      </c>
      <c r="D931" s="269">
        <v>6510</v>
      </c>
      <c r="E931" s="396">
        <v>-0.583</v>
      </c>
    </row>
    <row r="932" ht="36" customHeight="1" spans="1:5">
      <c r="A932" s="395">
        <v>2130505</v>
      </c>
      <c r="B932" s="270" t="s">
        <v>832</v>
      </c>
      <c r="C932" s="269">
        <v>4600</v>
      </c>
      <c r="D932" s="269">
        <v>2000</v>
      </c>
      <c r="E932" s="396">
        <v>-0.565</v>
      </c>
    </row>
    <row r="933" ht="36" hidden="1" customHeight="1" spans="1:5">
      <c r="A933" s="395">
        <v>2130506</v>
      </c>
      <c r="B933" s="270" t="s">
        <v>833</v>
      </c>
      <c r="C933" s="269">
        <v>0</v>
      </c>
      <c r="D933" s="269">
        <v>0</v>
      </c>
      <c r="E933" s="396" t="s">
        <v>73</v>
      </c>
    </row>
    <row r="934" ht="36" customHeight="1" spans="1:5">
      <c r="A934" s="395">
        <v>2130507</v>
      </c>
      <c r="B934" s="270" t="s">
        <v>834</v>
      </c>
      <c r="C934" s="269">
        <v>230</v>
      </c>
      <c r="D934" s="269">
        <v>0</v>
      </c>
      <c r="E934" s="396">
        <v>-1</v>
      </c>
    </row>
    <row r="935" ht="36" hidden="1" customHeight="1" spans="1:5">
      <c r="A935" s="395">
        <v>2130508</v>
      </c>
      <c r="B935" s="270" t="s">
        <v>835</v>
      </c>
      <c r="C935" s="269">
        <v>0</v>
      </c>
      <c r="D935" s="269">
        <v>0</v>
      </c>
      <c r="E935" s="396" t="s">
        <v>73</v>
      </c>
    </row>
    <row r="936" ht="36" hidden="1" customHeight="1" spans="1:5">
      <c r="A936" s="395">
        <v>2130550</v>
      </c>
      <c r="B936" s="270" t="s">
        <v>836</v>
      </c>
      <c r="C936" s="269">
        <v>0</v>
      </c>
      <c r="D936" s="269">
        <v>0</v>
      </c>
      <c r="E936" s="396" t="s">
        <v>73</v>
      </c>
    </row>
    <row r="937" ht="36" customHeight="1" spans="1:5">
      <c r="A937" s="395">
        <v>2130599</v>
      </c>
      <c r="B937" s="270" t="s">
        <v>837</v>
      </c>
      <c r="C937" s="269">
        <v>2300</v>
      </c>
      <c r="D937" s="269">
        <v>2450</v>
      </c>
      <c r="E937" s="396">
        <v>0.065</v>
      </c>
    </row>
    <row r="938" ht="36" hidden="1" customHeight="1" spans="1:5">
      <c r="A938" s="388">
        <v>21307</v>
      </c>
      <c r="B938" s="392" t="s">
        <v>838</v>
      </c>
      <c r="C938" s="393">
        <v>0</v>
      </c>
      <c r="D938" s="393">
        <v>0</v>
      </c>
      <c r="E938" s="394" t="s">
        <v>73</v>
      </c>
    </row>
    <row r="939" ht="36" hidden="1" customHeight="1" spans="1:5">
      <c r="A939" s="395">
        <v>2130701</v>
      </c>
      <c r="B939" s="270" t="s">
        <v>839</v>
      </c>
      <c r="C939" s="269">
        <v>0</v>
      </c>
      <c r="D939" s="269">
        <v>0</v>
      </c>
      <c r="E939" s="396" t="s">
        <v>73</v>
      </c>
    </row>
    <row r="940" ht="36" hidden="1" customHeight="1" spans="1:5">
      <c r="A940" s="395">
        <v>2130704</v>
      </c>
      <c r="B940" s="270" t="s">
        <v>840</v>
      </c>
      <c r="C940" s="269">
        <v>0</v>
      </c>
      <c r="D940" s="269">
        <v>0</v>
      </c>
      <c r="E940" s="396" t="s">
        <v>73</v>
      </c>
    </row>
    <row r="941" ht="36" hidden="1" customHeight="1" spans="1:5">
      <c r="A941" s="395">
        <v>2130705</v>
      </c>
      <c r="B941" s="270" t="s">
        <v>841</v>
      </c>
      <c r="C941" s="269">
        <v>0</v>
      </c>
      <c r="D941" s="269">
        <v>0</v>
      </c>
      <c r="E941" s="396" t="s">
        <v>73</v>
      </c>
    </row>
    <row r="942" ht="36" hidden="1" customHeight="1" spans="1:5">
      <c r="A942" s="395">
        <v>2130706</v>
      </c>
      <c r="B942" s="270" t="s">
        <v>842</v>
      </c>
      <c r="C942" s="269">
        <v>0</v>
      </c>
      <c r="D942" s="269">
        <v>0</v>
      </c>
      <c r="E942" s="396" t="s">
        <v>73</v>
      </c>
    </row>
    <row r="943" ht="36" hidden="1" customHeight="1" spans="1:5">
      <c r="A943" s="395">
        <v>2130707</v>
      </c>
      <c r="B943" s="270" t="s">
        <v>843</v>
      </c>
      <c r="C943" s="269">
        <v>0</v>
      </c>
      <c r="D943" s="269">
        <v>0</v>
      </c>
      <c r="E943" s="396" t="s">
        <v>73</v>
      </c>
    </row>
    <row r="944" ht="36" hidden="1" customHeight="1" spans="1:5">
      <c r="A944" s="395">
        <v>2130799</v>
      </c>
      <c r="B944" s="270" t="s">
        <v>844</v>
      </c>
      <c r="C944" s="269">
        <v>0</v>
      </c>
      <c r="D944" s="269">
        <v>0</v>
      </c>
      <c r="E944" s="396" t="s">
        <v>73</v>
      </c>
    </row>
    <row r="945" ht="36" customHeight="1" spans="1:5">
      <c r="A945" s="388">
        <v>21308</v>
      </c>
      <c r="B945" s="392" t="s">
        <v>845</v>
      </c>
      <c r="C945" s="393">
        <v>1450</v>
      </c>
      <c r="D945" s="393">
        <v>1087</v>
      </c>
      <c r="E945" s="394">
        <v>-0.25</v>
      </c>
    </row>
    <row r="946" ht="36" customHeight="1" spans="1:5">
      <c r="A946" s="395">
        <v>2130801</v>
      </c>
      <c r="B946" s="270" t="s">
        <v>846</v>
      </c>
      <c r="C946" s="269">
        <v>300</v>
      </c>
      <c r="D946" s="269">
        <v>100</v>
      </c>
      <c r="E946" s="396">
        <v>-0.667</v>
      </c>
    </row>
    <row r="947" ht="36" hidden="1" customHeight="1" spans="1:5">
      <c r="A947" s="395">
        <v>2130802</v>
      </c>
      <c r="B947" s="270" t="s">
        <v>847</v>
      </c>
      <c r="C947" s="269">
        <v>0</v>
      </c>
      <c r="D947" s="269">
        <v>0</v>
      </c>
      <c r="E947" s="396" t="s">
        <v>73</v>
      </c>
    </row>
    <row r="948" ht="36" customHeight="1" spans="1:5">
      <c r="A948" s="395">
        <v>2130803</v>
      </c>
      <c r="B948" s="270" t="s">
        <v>848</v>
      </c>
      <c r="C948" s="269">
        <v>300</v>
      </c>
      <c r="D948" s="269">
        <v>53</v>
      </c>
      <c r="E948" s="396">
        <v>-0.823</v>
      </c>
    </row>
    <row r="949" ht="36" customHeight="1" spans="1:5">
      <c r="A949" s="395">
        <v>2130804</v>
      </c>
      <c r="B949" s="270" t="s">
        <v>849</v>
      </c>
      <c r="C949" s="269">
        <v>850</v>
      </c>
      <c r="D949" s="269">
        <v>886</v>
      </c>
      <c r="E949" s="396">
        <v>0.042</v>
      </c>
    </row>
    <row r="950" ht="36" hidden="1" customHeight="1" spans="1:5">
      <c r="A950" s="395">
        <v>2130805</v>
      </c>
      <c r="B950" s="270" t="s">
        <v>850</v>
      </c>
      <c r="C950" s="269">
        <v>0</v>
      </c>
      <c r="D950" s="269">
        <v>0</v>
      </c>
      <c r="E950" s="396" t="s">
        <v>73</v>
      </c>
    </row>
    <row r="951" ht="36" hidden="1" customHeight="1" spans="1:5">
      <c r="A951" s="395">
        <v>2130899</v>
      </c>
      <c r="B951" s="270" t="s">
        <v>851</v>
      </c>
      <c r="C951" s="269">
        <v>0</v>
      </c>
      <c r="D951" s="269">
        <v>48</v>
      </c>
      <c r="E951" s="396" t="s">
        <v>73</v>
      </c>
    </row>
    <row r="952" ht="36" hidden="1" customHeight="1" spans="1:5">
      <c r="A952" s="388">
        <v>21309</v>
      </c>
      <c r="B952" s="392" t="s">
        <v>852</v>
      </c>
      <c r="C952" s="393">
        <v>0</v>
      </c>
      <c r="D952" s="393">
        <v>0</v>
      </c>
      <c r="E952" s="394" t="s">
        <v>73</v>
      </c>
    </row>
    <row r="953" ht="36" hidden="1" customHeight="1" spans="1:5">
      <c r="A953" s="395">
        <v>2130901</v>
      </c>
      <c r="B953" s="270" t="s">
        <v>853</v>
      </c>
      <c r="C953" s="269">
        <v>0</v>
      </c>
      <c r="D953" s="269">
        <v>0</v>
      </c>
      <c r="E953" s="396" t="s">
        <v>73</v>
      </c>
    </row>
    <row r="954" ht="36" hidden="1" customHeight="1" spans="1:5">
      <c r="A954" s="395">
        <v>2130999</v>
      </c>
      <c r="B954" s="270" t="s">
        <v>854</v>
      </c>
      <c r="C954" s="269">
        <v>0</v>
      </c>
      <c r="D954" s="269">
        <v>0</v>
      </c>
      <c r="E954" s="396" t="s">
        <v>73</v>
      </c>
    </row>
    <row r="955" ht="36" customHeight="1" spans="1:5">
      <c r="A955" s="388">
        <v>21399</v>
      </c>
      <c r="B955" s="392" t="s">
        <v>855</v>
      </c>
      <c r="C955" s="393">
        <v>1300</v>
      </c>
      <c r="D955" s="393">
        <v>1011</v>
      </c>
      <c r="E955" s="394">
        <v>-0.222</v>
      </c>
    </row>
    <row r="956" ht="36" hidden="1" customHeight="1" spans="1:5">
      <c r="A956" s="395">
        <v>2139901</v>
      </c>
      <c r="B956" s="270" t="s">
        <v>856</v>
      </c>
      <c r="C956" s="269">
        <v>0</v>
      </c>
      <c r="D956" s="269">
        <v>0</v>
      </c>
      <c r="E956" s="396" t="s">
        <v>73</v>
      </c>
    </row>
    <row r="957" ht="36" customHeight="1" spans="1:5">
      <c r="A957" s="395">
        <v>2139999</v>
      </c>
      <c r="B957" s="270" t="s">
        <v>857</v>
      </c>
      <c r="C957" s="269">
        <v>1300</v>
      </c>
      <c r="D957" s="269">
        <v>1011</v>
      </c>
      <c r="E957" s="396">
        <v>-0.222</v>
      </c>
    </row>
    <row r="958" ht="36" hidden="1" customHeight="1" spans="1:5">
      <c r="A958" s="410" t="s">
        <v>858</v>
      </c>
      <c r="B958" s="407" t="s">
        <v>277</v>
      </c>
      <c r="C958" s="269" t="s">
        <v>73</v>
      </c>
      <c r="D958" s="269" t="s">
        <v>73</v>
      </c>
      <c r="E958" s="396"/>
    </row>
    <row r="959" ht="36" hidden="1" customHeight="1" spans="1:5">
      <c r="A959" s="410" t="s">
        <v>859</v>
      </c>
      <c r="B959" s="407" t="s">
        <v>860</v>
      </c>
      <c r="C959" s="269" t="s">
        <v>73</v>
      </c>
      <c r="D959" s="269" t="s">
        <v>73</v>
      </c>
      <c r="E959" s="396"/>
    </row>
    <row r="960" ht="36" customHeight="1" spans="1:5">
      <c r="A960" s="388">
        <v>214</v>
      </c>
      <c r="B960" s="389" t="s">
        <v>95</v>
      </c>
      <c r="C960" s="390">
        <v>2490</v>
      </c>
      <c r="D960" s="390">
        <v>2625</v>
      </c>
      <c r="E960" s="391">
        <v>0.054</v>
      </c>
    </row>
    <row r="961" ht="36" customHeight="1" spans="1:5">
      <c r="A961" s="388">
        <v>21401</v>
      </c>
      <c r="B961" s="392" t="s">
        <v>861</v>
      </c>
      <c r="C961" s="393">
        <v>1100</v>
      </c>
      <c r="D961" s="393">
        <v>1528</v>
      </c>
      <c r="E961" s="394">
        <v>0.389</v>
      </c>
    </row>
    <row r="962" ht="36" hidden="1" customHeight="1" spans="1:5">
      <c r="A962" s="395">
        <v>2140101</v>
      </c>
      <c r="B962" s="270" t="s">
        <v>137</v>
      </c>
      <c r="C962" s="269">
        <v>0</v>
      </c>
      <c r="D962" s="269">
        <v>291</v>
      </c>
      <c r="E962" s="396" t="s">
        <v>73</v>
      </c>
    </row>
    <row r="963" ht="36" hidden="1" customHeight="1" spans="1:5">
      <c r="A963" s="395">
        <v>2140102</v>
      </c>
      <c r="B963" s="270" t="s">
        <v>138</v>
      </c>
      <c r="C963" s="269">
        <v>0</v>
      </c>
      <c r="D963" s="269">
        <v>0</v>
      </c>
      <c r="E963" s="396" t="s">
        <v>73</v>
      </c>
    </row>
    <row r="964" ht="36" hidden="1" customHeight="1" spans="1:5">
      <c r="A964" s="395">
        <v>2140103</v>
      </c>
      <c r="B964" s="270" t="s">
        <v>139</v>
      </c>
      <c r="C964" s="269">
        <v>0</v>
      </c>
      <c r="D964" s="269">
        <v>0</v>
      </c>
      <c r="E964" s="396" t="s">
        <v>73</v>
      </c>
    </row>
    <row r="965" ht="36" hidden="1" customHeight="1" spans="1:5">
      <c r="A965" s="395">
        <v>2140104</v>
      </c>
      <c r="B965" s="270" t="s">
        <v>862</v>
      </c>
      <c r="C965" s="269">
        <v>0</v>
      </c>
      <c r="D965" s="269">
        <v>0</v>
      </c>
      <c r="E965" s="396" t="s">
        <v>73</v>
      </c>
    </row>
    <row r="966" ht="36" customHeight="1" spans="1:5">
      <c r="A966" s="395">
        <v>2140106</v>
      </c>
      <c r="B966" s="270" t="s">
        <v>863</v>
      </c>
      <c r="C966" s="269">
        <v>1100</v>
      </c>
      <c r="D966" s="269">
        <v>1237</v>
      </c>
      <c r="E966" s="396">
        <v>0.125</v>
      </c>
    </row>
    <row r="967" ht="36" hidden="1" customHeight="1" spans="1:5">
      <c r="A967" s="395">
        <v>2140109</v>
      </c>
      <c r="B967" s="270" t="s">
        <v>864</v>
      </c>
      <c r="C967" s="269">
        <v>0</v>
      </c>
      <c r="D967" s="269">
        <v>0</v>
      </c>
      <c r="E967" s="396" t="s">
        <v>73</v>
      </c>
    </row>
    <row r="968" ht="36" hidden="1" customHeight="1" spans="1:5">
      <c r="A968" s="395">
        <v>2140110</v>
      </c>
      <c r="B968" s="270" t="s">
        <v>865</v>
      </c>
      <c r="C968" s="269">
        <v>0</v>
      </c>
      <c r="D968" s="269">
        <v>0</v>
      </c>
      <c r="E968" s="396" t="s">
        <v>73</v>
      </c>
    </row>
    <row r="969" ht="36" hidden="1" customHeight="1" spans="1:5">
      <c r="A969" s="395">
        <v>2140111</v>
      </c>
      <c r="B969" s="270" t="s">
        <v>866</v>
      </c>
      <c r="C969" s="269">
        <v>0</v>
      </c>
      <c r="D969" s="269">
        <v>0</v>
      </c>
      <c r="E969" s="396" t="s">
        <v>73</v>
      </c>
    </row>
    <row r="970" ht="36" hidden="1" customHeight="1" spans="1:5">
      <c r="A970" s="395">
        <v>2140112</v>
      </c>
      <c r="B970" s="270" t="s">
        <v>867</v>
      </c>
      <c r="C970" s="269">
        <v>0</v>
      </c>
      <c r="D970" s="269">
        <v>0</v>
      </c>
      <c r="E970" s="396" t="s">
        <v>73</v>
      </c>
    </row>
    <row r="971" ht="36" hidden="1" customHeight="1" spans="1:5">
      <c r="A971" s="395">
        <v>2140114</v>
      </c>
      <c r="B971" s="270" t="s">
        <v>868</v>
      </c>
      <c r="C971" s="269">
        <v>0</v>
      </c>
      <c r="D971" s="269">
        <v>0</v>
      </c>
      <c r="E971" s="396" t="s">
        <v>73</v>
      </c>
    </row>
    <row r="972" ht="36" hidden="1" customHeight="1" spans="1:5">
      <c r="A972" s="395">
        <v>2140122</v>
      </c>
      <c r="B972" s="270" t="s">
        <v>869</v>
      </c>
      <c r="C972" s="269">
        <v>0</v>
      </c>
      <c r="D972" s="269">
        <v>0</v>
      </c>
      <c r="E972" s="396" t="s">
        <v>73</v>
      </c>
    </row>
    <row r="973" ht="36" hidden="1" customHeight="1" spans="1:5">
      <c r="A973" s="395">
        <v>2140123</v>
      </c>
      <c r="B973" s="270" t="s">
        <v>870</v>
      </c>
      <c r="C973" s="269">
        <v>0</v>
      </c>
      <c r="D973" s="269">
        <v>0</v>
      </c>
      <c r="E973" s="396" t="s">
        <v>73</v>
      </c>
    </row>
    <row r="974" ht="36" hidden="1" customHeight="1" spans="1:5">
      <c r="A974" s="395">
        <v>2140127</v>
      </c>
      <c r="B974" s="270" t="s">
        <v>871</v>
      </c>
      <c r="C974" s="269">
        <v>0</v>
      </c>
      <c r="D974" s="269">
        <v>0</v>
      </c>
      <c r="E974" s="396" t="s">
        <v>73</v>
      </c>
    </row>
    <row r="975" ht="36" hidden="1" customHeight="1" spans="1:5">
      <c r="A975" s="395">
        <v>2140128</v>
      </c>
      <c r="B975" s="270" t="s">
        <v>872</v>
      </c>
      <c r="C975" s="269">
        <v>0</v>
      </c>
      <c r="D975" s="269">
        <v>0</v>
      </c>
      <c r="E975" s="396" t="s">
        <v>73</v>
      </c>
    </row>
    <row r="976" ht="36" hidden="1" customHeight="1" spans="1:5">
      <c r="A976" s="395">
        <v>2140129</v>
      </c>
      <c r="B976" s="270" t="s">
        <v>873</v>
      </c>
      <c r="C976" s="269">
        <v>0</v>
      </c>
      <c r="D976" s="269">
        <v>0</v>
      </c>
      <c r="E976" s="396" t="s">
        <v>73</v>
      </c>
    </row>
    <row r="977" ht="36" hidden="1" customHeight="1" spans="1:5">
      <c r="A977" s="395">
        <v>2140130</v>
      </c>
      <c r="B977" s="270" t="s">
        <v>874</v>
      </c>
      <c r="C977" s="269">
        <v>0</v>
      </c>
      <c r="D977" s="269">
        <v>0</v>
      </c>
      <c r="E977" s="396" t="s">
        <v>73</v>
      </c>
    </row>
    <row r="978" ht="36" hidden="1" customHeight="1" spans="1:5">
      <c r="A978" s="395">
        <v>2140131</v>
      </c>
      <c r="B978" s="270" t="s">
        <v>875</v>
      </c>
      <c r="C978" s="269">
        <v>0</v>
      </c>
      <c r="D978" s="269">
        <v>0</v>
      </c>
      <c r="E978" s="396" t="s">
        <v>73</v>
      </c>
    </row>
    <row r="979" ht="36" hidden="1" customHeight="1" spans="1:5">
      <c r="A979" s="395">
        <v>2140133</v>
      </c>
      <c r="B979" s="270" t="s">
        <v>876</v>
      </c>
      <c r="C979" s="269">
        <v>0</v>
      </c>
      <c r="D979" s="269">
        <v>0</v>
      </c>
      <c r="E979" s="396" t="s">
        <v>73</v>
      </c>
    </row>
    <row r="980" ht="36" hidden="1" customHeight="1" spans="1:5">
      <c r="A980" s="395">
        <v>2140136</v>
      </c>
      <c r="B980" s="270" t="s">
        <v>877</v>
      </c>
      <c r="C980" s="269">
        <v>0</v>
      </c>
      <c r="D980" s="269">
        <v>0</v>
      </c>
      <c r="E980" s="396" t="s">
        <v>73</v>
      </c>
    </row>
    <row r="981" ht="36" hidden="1" customHeight="1" spans="1:5">
      <c r="A981" s="395">
        <v>2140138</v>
      </c>
      <c r="B981" s="270" t="s">
        <v>878</v>
      </c>
      <c r="C981" s="269">
        <v>0</v>
      </c>
      <c r="D981" s="269">
        <v>0</v>
      </c>
      <c r="E981" s="396" t="s">
        <v>73</v>
      </c>
    </row>
    <row r="982" ht="36" hidden="1" customHeight="1" spans="1:5">
      <c r="A982" s="395">
        <v>2140139</v>
      </c>
      <c r="B982" s="270" t="s">
        <v>879</v>
      </c>
      <c r="C982" s="269">
        <v>0</v>
      </c>
      <c r="D982" s="269">
        <v>0</v>
      </c>
      <c r="E982" s="396" t="s">
        <v>73</v>
      </c>
    </row>
    <row r="983" ht="36" hidden="1" customHeight="1" spans="1:5">
      <c r="A983" s="395">
        <v>2140199</v>
      </c>
      <c r="B983" s="270" t="s">
        <v>880</v>
      </c>
      <c r="C983" s="269">
        <v>0</v>
      </c>
      <c r="D983" s="269">
        <v>0</v>
      </c>
      <c r="E983" s="396" t="s">
        <v>73</v>
      </c>
    </row>
    <row r="984" ht="36" hidden="1" customHeight="1" spans="1:5">
      <c r="A984" s="388">
        <v>21402</v>
      </c>
      <c r="B984" s="392" t="s">
        <v>881</v>
      </c>
      <c r="C984" s="393">
        <v>0</v>
      </c>
      <c r="D984" s="393">
        <v>700</v>
      </c>
      <c r="E984" s="394" t="s">
        <v>73</v>
      </c>
    </row>
    <row r="985" ht="36" hidden="1" customHeight="1" spans="1:5">
      <c r="A985" s="395">
        <v>2140201</v>
      </c>
      <c r="B985" s="270" t="s">
        <v>137</v>
      </c>
      <c r="C985" s="269">
        <v>0</v>
      </c>
      <c r="D985" s="269">
        <v>100</v>
      </c>
      <c r="E985" s="396" t="s">
        <v>73</v>
      </c>
    </row>
    <row r="986" ht="36" hidden="1" customHeight="1" spans="1:5">
      <c r="A986" s="395">
        <v>2140202</v>
      </c>
      <c r="B986" s="270" t="s">
        <v>138</v>
      </c>
      <c r="C986" s="269">
        <v>0</v>
      </c>
      <c r="D986" s="269">
        <v>600</v>
      </c>
      <c r="E986" s="396" t="s">
        <v>73</v>
      </c>
    </row>
    <row r="987" ht="36" hidden="1" customHeight="1" spans="1:5">
      <c r="A987" s="395">
        <v>2140203</v>
      </c>
      <c r="B987" s="270" t="s">
        <v>139</v>
      </c>
      <c r="C987" s="269">
        <v>0</v>
      </c>
      <c r="D987" s="269">
        <v>0</v>
      </c>
      <c r="E987" s="396" t="s">
        <v>73</v>
      </c>
    </row>
    <row r="988" ht="36" hidden="1" customHeight="1" spans="1:5">
      <c r="A988" s="395">
        <v>2140204</v>
      </c>
      <c r="B988" s="270" t="s">
        <v>882</v>
      </c>
      <c r="C988" s="269">
        <v>0</v>
      </c>
      <c r="D988" s="269">
        <v>0</v>
      </c>
      <c r="E988" s="396" t="s">
        <v>73</v>
      </c>
    </row>
    <row r="989" ht="36" hidden="1" customHeight="1" spans="1:5">
      <c r="A989" s="395">
        <v>2140205</v>
      </c>
      <c r="B989" s="270" t="s">
        <v>883</v>
      </c>
      <c r="C989" s="269">
        <v>0</v>
      </c>
      <c r="D989" s="269">
        <v>0</v>
      </c>
      <c r="E989" s="396" t="s">
        <v>73</v>
      </c>
    </row>
    <row r="990" ht="36" hidden="1" customHeight="1" spans="1:5">
      <c r="A990" s="395">
        <v>2140206</v>
      </c>
      <c r="B990" s="270" t="s">
        <v>884</v>
      </c>
      <c r="C990" s="269">
        <v>0</v>
      </c>
      <c r="D990" s="269">
        <v>0</v>
      </c>
      <c r="E990" s="396" t="s">
        <v>73</v>
      </c>
    </row>
    <row r="991" ht="36" hidden="1" customHeight="1" spans="1:5">
      <c r="A991" s="395">
        <v>2140207</v>
      </c>
      <c r="B991" s="270" t="s">
        <v>885</v>
      </c>
      <c r="C991" s="269">
        <v>0</v>
      </c>
      <c r="D991" s="269">
        <v>0</v>
      </c>
      <c r="E991" s="396" t="s">
        <v>73</v>
      </c>
    </row>
    <row r="992" ht="36" hidden="1" customHeight="1" spans="1:5">
      <c r="A992" s="395">
        <v>2140208</v>
      </c>
      <c r="B992" s="270" t="s">
        <v>886</v>
      </c>
      <c r="C992" s="269">
        <v>0</v>
      </c>
      <c r="D992" s="269">
        <v>0</v>
      </c>
      <c r="E992" s="396" t="s">
        <v>73</v>
      </c>
    </row>
    <row r="993" ht="36" hidden="1" customHeight="1" spans="1:5">
      <c r="A993" s="395">
        <v>2140299</v>
      </c>
      <c r="B993" s="270" t="s">
        <v>887</v>
      </c>
      <c r="C993" s="269">
        <v>0</v>
      </c>
      <c r="D993" s="269">
        <v>0</v>
      </c>
      <c r="E993" s="396" t="s">
        <v>73</v>
      </c>
    </row>
    <row r="994" ht="36" hidden="1" customHeight="1" spans="1:5">
      <c r="A994" s="388">
        <v>21403</v>
      </c>
      <c r="B994" s="392" t="s">
        <v>888</v>
      </c>
      <c r="C994" s="393">
        <v>0</v>
      </c>
      <c r="D994" s="393">
        <v>0</v>
      </c>
      <c r="E994" s="394" t="s">
        <v>73</v>
      </c>
    </row>
    <row r="995" ht="36" hidden="1" customHeight="1" spans="1:5">
      <c r="A995" s="395">
        <v>2140301</v>
      </c>
      <c r="B995" s="270" t="s">
        <v>137</v>
      </c>
      <c r="C995" s="269">
        <v>0</v>
      </c>
      <c r="D995" s="269">
        <v>0</v>
      </c>
      <c r="E995" s="396" t="s">
        <v>73</v>
      </c>
    </row>
    <row r="996" ht="36" hidden="1" customHeight="1" spans="1:5">
      <c r="A996" s="395">
        <v>2140302</v>
      </c>
      <c r="B996" s="270" t="s">
        <v>138</v>
      </c>
      <c r="C996" s="269">
        <v>0</v>
      </c>
      <c r="D996" s="269">
        <v>0</v>
      </c>
      <c r="E996" s="396" t="s">
        <v>73</v>
      </c>
    </row>
    <row r="997" ht="36" hidden="1" customHeight="1" spans="1:5">
      <c r="A997" s="395">
        <v>2140303</v>
      </c>
      <c r="B997" s="270" t="s">
        <v>139</v>
      </c>
      <c r="C997" s="269">
        <v>0</v>
      </c>
      <c r="D997" s="269">
        <v>0</v>
      </c>
      <c r="E997" s="396" t="s">
        <v>73</v>
      </c>
    </row>
    <row r="998" ht="36" hidden="1" customHeight="1" spans="1:5">
      <c r="A998" s="395">
        <v>2140304</v>
      </c>
      <c r="B998" s="270" t="s">
        <v>889</v>
      </c>
      <c r="C998" s="269">
        <v>0</v>
      </c>
      <c r="D998" s="269">
        <v>0</v>
      </c>
      <c r="E998" s="396" t="s">
        <v>73</v>
      </c>
    </row>
    <row r="999" ht="36" hidden="1" customHeight="1" spans="1:5">
      <c r="A999" s="395">
        <v>2140305</v>
      </c>
      <c r="B999" s="270" t="s">
        <v>890</v>
      </c>
      <c r="C999" s="269">
        <v>0</v>
      </c>
      <c r="D999" s="269">
        <v>0</v>
      </c>
      <c r="E999" s="396" t="s">
        <v>73</v>
      </c>
    </row>
    <row r="1000" ht="36" hidden="1" customHeight="1" spans="1:5">
      <c r="A1000" s="395">
        <v>2140306</v>
      </c>
      <c r="B1000" s="270" t="s">
        <v>891</v>
      </c>
      <c r="C1000" s="269">
        <v>0</v>
      </c>
      <c r="D1000" s="269">
        <v>0</v>
      </c>
      <c r="E1000" s="396" t="s">
        <v>73</v>
      </c>
    </row>
    <row r="1001" ht="36" hidden="1" customHeight="1" spans="1:5">
      <c r="A1001" s="395">
        <v>2140307</v>
      </c>
      <c r="B1001" s="270" t="s">
        <v>892</v>
      </c>
      <c r="C1001" s="269">
        <v>0</v>
      </c>
      <c r="D1001" s="269">
        <v>0</v>
      </c>
      <c r="E1001" s="396" t="s">
        <v>73</v>
      </c>
    </row>
    <row r="1002" ht="36" hidden="1" customHeight="1" spans="1:5">
      <c r="A1002" s="395">
        <v>2140308</v>
      </c>
      <c r="B1002" s="270" t="s">
        <v>893</v>
      </c>
      <c r="C1002" s="269">
        <v>0</v>
      </c>
      <c r="D1002" s="269">
        <v>0</v>
      </c>
      <c r="E1002" s="396" t="s">
        <v>73</v>
      </c>
    </row>
    <row r="1003" ht="36" hidden="1" customHeight="1" spans="1:5">
      <c r="A1003" s="395">
        <v>2140399</v>
      </c>
      <c r="B1003" s="270" t="s">
        <v>894</v>
      </c>
      <c r="C1003" s="269">
        <v>0</v>
      </c>
      <c r="D1003" s="269">
        <v>0</v>
      </c>
      <c r="E1003" s="396" t="s">
        <v>73</v>
      </c>
    </row>
    <row r="1004" ht="36" customHeight="1" spans="1:5">
      <c r="A1004" s="388">
        <v>21404</v>
      </c>
      <c r="B1004" s="392" t="s">
        <v>895</v>
      </c>
      <c r="C1004" s="393">
        <v>920</v>
      </c>
      <c r="D1004" s="393">
        <v>0</v>
      </c>
      <c r="E1004" s="394">
        <v>-1</v>
      </c>
    </row>
    <row r="1005" ht="36" customHeight="1" spans="1:5">
      <c r="A1005" s="395">
        <v>2140401</v>
      </c>
      <c r="B1005" s="270" t="s">
        <v>896</v>
      </c>
      <c r="C1005" s="269">
        <v>200</v>
      </c>
      <c r="D1005" s="269">
        <v>0</v>
      </c>
      <c r="E1005" s="396">
        <v>-1</v>
      </c>
    </row>
    <row r="1006" ht="36" customHeight="1" spans="1:5">
      <c r="A1006" s="395">
        <v>2140402</v>
      </c>
      <c r="B1006" s="270" t="s">
        <v>897</v>
      </c>
      <c r="C1006" s="269">
        <v>720</v>
      </c>
      <c r="D1006" s="269">
        <v>0</v>
      </c>
      <c r="E1006" s="396">
        <v>-1</v>
      </c>
    </row>
    <row r="1007" ht="36" hidden="1" customHeight="1" spans="1:5">
      <c r="A1007" s="395">
        <v>2140403</v>
      </c>
      <c r="B1007" s="270" t="s">
        <v>898</v>
      </c>
      <c r="C1007" s="269">
        <v>0</v>
      </c>
      <c r="D1007" s="269">
        <v>0</v>
      </c>
      <c r="E1007" s="396" t="s">
        <v>73</v>
      </c>
    </row>
    <row r="1008" ht="36" hidden="1" customHeight="1" spans="1:5">
      <c r="A1008" s="395">
        <v>2140499</v>
      </c>
      <c r="B1008" s="270" t="s">
        <v>899</v>
      </c>
      <c r="C1008" s="269">
        <v>0</v>
      </c>
      <c r="D1008" s="269">
        <v>0</v>
      </c>
      <c r="E1008" s="396" t="s">
        <v>73</v>
      </c>
    </row>
    <row r="1009" ht="36" hidden="1" customHeight="1" spans="1:5">
      <c r="A1009" s="388">
        <v>21405</v>
      </c>
      <c r="B1009" s="392" t="s">
        <v>900</v>
      </c>
      <c r="C1009" s="393">
        <v>0</v>
      </c>
      <c r="D1009" s="393">
        <v>0</v>
      </c>
      <c r="E1009" s="394" t="s">
        <v>73</v>
      </c>
    </row>
    <row r="1010" ht="36" hidden="1" customHeight="1" spans="1:5">
      <c r="A1010" s="395">
        <v>2140501</v>
      </c>
      <c r="B1010" s="270" t="s">
        <v>137</v>
      </c>
      <c r="C1010" s="269">
        <v>0</v>
      </c>
      <c r="D1010" s="269">
        <v>0</v>
      </c>
      <c r="E1010" s="396" t="s">
        <v>73</v>
      </c>
    </row>
    <row r="1011" ht="36" hidden="1" customHeight="1" spans="1:5">
      <c r="A1011" s="395">
        <v>2140502</v>
      </c>
      <c r="B1011" s="270" t="s">
        <v>138</v>
      </c>
      <c r="C1011" s="269">
        <v>0</v>
      </c>
      <c r="D1011" s="269">
        <v>0</v>
      </c>
      <c r="E1011" s="396" t="s">
        <v>73</v>
      </c>
    </row>
    <row r="1012" ht="36" hidden="1" customHeight="1" spans="1:5">
      <c r="A1012" s="395">
        <v>2140503</v>
      </c>
      <c r="B1012" s="270" t="s">
        <v>139</v>
      </c>
      <c r="C1012" s="269">
        <v>0</v>
      </c>
      <c r="D1012" s="269">
        <v>0</v>
      </c>
      <c r="E1012" s="396" t="s">
        <v>73</v>
      </c>
    </row>
    <row r="1013" ht="36" hidden="1" customHeight="1" spans="1:5">
      <c r="A1013" s="395">
        <v>2140504</v>
      </c>
      <c r="B1013" s="270" t="s">
        <v>886</v>
      </c>
      <c r="C1013" s="269">
        <v>0</v>
      </c>
      <c r="D1013" s="269">
        <v>0</v>
      </c>
      <c r="E1013" s="396" t="s">
        <v>73</v>
      </c>
    </row>
    <row r="1014" ht="36" hidden="1" customHeight="1" spans="1:5">
      <c r="A1014" s="395">
        <v>2140505</v>
      </c>
      <c r="B1014" s="270" t="s">
        <v>901</v>
      </c>
      <c r="C1014" s="269">
        <v>0</v>
      </c>
      <c r="D1014" s="269">
        <v>0</v>
      </c>
      <c r="E1014" s="396" t="s">
        <v>73</v>
      </c>
    </row>
    <row r="1015" ht="36" hidden="1" customHeight="1" spans="1:5">
      <c r="A1015" s="395">
        <v>2140599</v>
      </c>
      <c r="B1015" s="270" t="s">
        <v>902</v>
      </c>
      <c r="C1015" s="269">
        <v>0</v>
      </c>
      <c r="D1015" s="269">
        <v>0</v>
      </c>
      <c r="E1015" s="396" t="s">
        <v>73</v>
      </c>
    </row>
    <row r="1016" ht="36" customHeight="1" spans="1:5">
      <c r="A1016" s="388">
        <v>21406</v>
      </c>
      <c r="B1016" s="392" t="s">
        <v>903</v>
      </c>
      <c r="C1016" s="393">
        <v>325</v>
      </c>
      <c r="D1016" s="393">
        <v>300</v>
      </c>
      <c r="E1016" s="394">
        <v>-0.077</v>
      </c>
    </row>
    <row r="1017" ht="36" customHeight="1" spans="1:5">
      <c r="A1017" s="395">
        <v>2140601</v>
      </c>
      <c r="B1017" s="270" t="s">
        <v>904</v>
      </c>
      <c r="C1017" s="269">
        <v>175</v>
      </c>
      <c r="D1017" s="269">
        <v>200</v>
      </c>
      <c r="E1017" s="396">
        <v>0.143</v>
      </c>
    </row>
    <row r="1018" ht="36" customHeight="1" spans="1:5">
      <c r="A1018" s="395">
        <v>2140602</v>
      </c>
      <c r="B1018" s="270" t="s">
        <v>905</v>
      </c>
      <c r="C1018" s="269">
        <v>150</v>
      </c>
      <c r="D1018" s="269">
        <v>100</v>
      </c>
      <c r="E1018" s="396">
        <v>-0.333</v>
      </c>
    </row>
    <row r="1019" ht="36" hidden="1" customHeight="1" spans="1:5">
      <c r="A1019" s="395">
        <v>2140603</v>
      </c>
      <c r="B1019" s="270" t="s">
        <v>906</v>
      </c>
      <c r="C1019" s="269">
        <v>0</v>
      </c>
      <c r="D1019" s="269">
        <v>0</v>
      </c>
      <c r="E1019" s="396" t="s">
        <v>73</v>
      </c>
    </row>
    <row r="1020" ht="36" hidden="1" customHeight="1" spans="1:5">
      <c r="A1020" s="395">
        <v>2140699</v>
      </c>
      <c r="B1020" s="270" t="s">
        <v>907</v>
      </c>
      <c r="C1020" s="269">
        <v>0</v>
      </c>
      <c r="D1020" s="269">
        <v>0</v>
      </c>
      <c r="E1020" s="396" t="s">
        <v>73</v>
      </c>
    </row>
    <row r="1021" ht="36" customHeight="1" spans="1:5">
      <c r="A1021" s="388">
        <v>21499</v>
      </c>
      <c r="B1021" s="392" t="s">
        <v>908</v>
      </c>
      <c r="C1021" s="393">
        <v>145</v>
      </c>
      <c r="D1021" s="393">
        <v>97</v>
      </c>
      <c r="E1021" s="394">
        <v>-0.331</v>
      </c>
    </row>
    <row r="1022" ht="36" customHeight="1" spans="1:5">
      <c r="A1022" s="395">
        <v>2149901</v>
      </c>
      <c r="B1022" s="270" t="s">
        <v>909</v>
      </c>
      <c r="C1022" s="269">
        <v>45</v>
      </c>
      <c r="D1022" s="269">
        <v>0</v>
      </c>
      <c r="E1022" s="396">
        <v>-1</v>
      </c>
    </row>
    <row r="1023" ht="36" customHeight="1" spans="1:5">
      <c r="A1023" s="395">
        <v>2149999</v>
      </c>
      <c r="B1023" s="270" t="s">
        <v>910</v>
      </c>
      <c r="C1023" s="269">
        <v>100</v>
      </c>
      <c r="D1023" s="269">
        <v>97</v>
      </c>
      <c r="E1023" s="396">
        <v>-0.03</v>
      </c>
    </row>
    <row r="1024" ht="36" hidden="1" customHeight="1" spans="1:5">
      <c r="A1024" s="400" t="s">
        <v>911</v>
      </c>
      <c r="B1024" s="401" t="s">
        <v>277</v>
      </c>
      <c r="C1024" s="269" t="s">
        <v>73</v>
      </c>
      <c r="D1024" s="269" t="s">
        <v>73</v>
      </c>
      <c r="E1024" s="396"/>
    </row>
    <row r="1025" ht="36" customHeight="1" spans="1:5">
      <c r="A1025" s="388">
        <v>215</v>
      </c>
      <c r="B1025" s="389" t="s">
        <v>97</v>
      </c>
      <c r="C1025" s="390">
        <v>8500</v>
      </c>
      <c r="D1025" s="390">
        <v>2125</v>
      </c>
      <c r="E1025" s="391">
        <v>-0.75</v>
      </c>
    </row>
    <row r="1026" ht="36" customHeight="1" spans="1:5">
      <c r="A1026" s="388">
        <v>21501</v>
      </c>
      <c r="B1026" s="392" t="s">
        <v>912</v>
      </c>
      <c r="C1026" s="393">
        <v>4000</v>
      </c>
      <c r="D1026" s="393">
        <v>0</v>
      </c>
      <c r="E1026" s="394">
        <v>-1</v>
      </c>
    </row>
    <row r="1027" ht="36" hidden="1" customHeight="1" spans="1:5">
      <c r="A1027" s="395">
        <v>2150101</v>
      </c>
      <c r="B1027" s="270" t="s">
        <v>137</v>
      </c>
      <c r="C1027" s="269">
        <v>0</v>
      </c>
      <c r="D1027" s="269">
        <v>0</v>
      </c>
      <c r="E1027" s="396" t="s">
        <v>73</v>
      </c>
    </row>
    <row r="1028" ht="36" hidden="1" customHeight="1" spans="1:5">
      <c r="A1028" s="395">
        <v>2150102</v>
      </c>
      <c r="B1028" s="270" t="s">
        <v>138</v>
      </c>
      <c r="C1028" s="269">
        <v>0</v>
      </c>
      <c r="D1028" s="269">
        <v>0</v>
      </c>
      <c r="E1028" s="396" t="s">
        <v>73</v>
      </c>
    </row>
    <row r="1029" ht="36" hidden="1" customHeight="1" spans="1:5">
      <c r="A1029" s="395">
        <v>2150103</v>
      </c>
      <c r="B1029" s="270" t="s">
        <v>139</v>
      </c>
      <c r="C1029" s="269">
        <v>0</v>
      </c>
      <c r="D1029" s="269">
        <v>0</v>
      </c>
      <c r="E1029" s="396" t="s">
        <v>73</v>
      </c>
    </row>
    <row r="1030" ht="36" hidden="1" customHeight="1" spans="1:5">
      <c r="A1030" s="395">
        <v>2150104</v>
      </c>
      <c r="B1030" s="270" t="s">
        <v>913</v>
      </c>
      <c r="C1030" s="269">
        <v>0</v>
      </c>
      <c r="D1030" s="269">
        <v>0</v>
      </c>
      <c r="E1030" s="396" t="s">
        <v>73</v>
      </c>
    </row>
    <row r="1031" ht="36" hidden="1" customHeight="1" spans="1:5">
      <c r="A1031" s="395">
        <v>2150105</v>
      </c>
      <c r="B1031" s="270" t="s">
        <v>914</v>
      </c>
      <c r="C1031" s="269">
        <v>0</v>
      </c>
      <c r="D1031" s="269">
        <v>0</v>
      </c>
      <c r="E1031" s="396" t="s">
        <v>73</v>
      </c>
    </row>
    <row r="1032" ht="36" hidden="1" customHeight="1" spans="1:5">
      <c r="A1032" s="395">
        <v>2150106</v>
      </c>
      <c r="B1032" s="270" t="s">
        <v>915</v>
      </c>
      <c r="C1032" s="269">
        <v>0</v>
      </c>
      <c r="D1032" s="269">
        <v>0</v>
      </c>
      <c r="E1032" s="396" t="s">
        <v>73</v>
      </c>
    </row>
    <row r="1033" ht="36" hidden="1" customHeight="1" spans="1:5">
      <c r="A1033" s="395">
        <v>2150107</v>
      </c>
      <c r="B1033" s="270" t="s">
        <v>916</v>
      </c>
      <c r="C1033" s="269">
        <v>0</v>
      </c>
      <c r="D1033" s="269">
        <v>0</v>
      </c>
      <c r="E1033" s="396" t="s">
        <v>73</v>
      </c>
    </row>
    <row r="1034" ht="36" hidden="1" customHeight="1" spans="1:5">
      <c r="A1034" s="395">
        <v>2150108</v>
      </c>
      <c r="B1034" s="270" t="s">
        <v>917</v>
      </c>
      <c r="C1034" s="269">
        <v>0</v>
      </c>
      <c r="D1034" s="269">
        <v>0</v>
      </c>
      <c r="E1034" s="396" t="s">
        <v>73</v>
      </c>
    </row>
    <row r="1035" ht="36" customHeight="1" spans="1:5">
      <c r="A1035" s="395">
        <v>2150199</v>
      </c>
      <c r="B1035" s="270" t="s">
        <v>918</v>
      </c>
      <c r="C1035" s="269">
        <v>4000</v>
      </c>
      <c r="D1035" s="269">
        <v>0</v>
      </c>
      <c r="E1035" s="396">
        <v>-1</v>
      </c>
    </row>
    <row r="1036" ht="36" hidden="1" customHeight="1" spans="1:5">
      <c r="A1036" s="388">
        <v>21502</v>
      </c>
      <c r="B1036" s="392" t="s">
        <v>919</v>
      </c>
      <c r="C1036" s="393">
        <v>0</v>
      </c>
      <c r="D1036" s="393">
        <v>0</v>
      </c>
      <c r="E1036" s="394" t="s">
        <v>73</v>
      </c>
    </row>
    <row r="1037" ht="36" hidden="1" customHeight="1" spans="1:5">
      <c r="A1037" s="395">
        <v>2150201</v>
      </c>
      <c r="B1037" s="270" t="s">
        <v>137</v>
      </c>
      <c r="C1037" s="269">
        <v>0</v>
      </c>
      <c r="D1037" s="269">
        <v>0</v>
      </c>
      <c r="E1037" s="396" t="s">
        <v>73</v>
      </c>
    </row>
    <row r="1038" ht="36" hidden="1" customHeight="1" spans="1:5">
      <c r="A1038" s="395">
        <v>2150202</v>
      </c>
      <c r="B1038" s="270" t="s">
        <v>138</v>
      </c>
      <c r="C1038" s="269">
        <v>0</v>
      </c>
      <c r="D1038" s="269">
        <v>0</v>
      </c>
      <c r="E1038" s="396" t="s">
        <v>73</v>
      </c>
    </row>
    <row r="1039" ht="36" hidden="1" customHeight="1" spans="1:5">
      <c r="A1039" s="395">
        <v>2150203</v>
      </c>
      <c r="B1039" s="270" t="s">
        <v>139</v>
      </c>
      <c r="C1039" s="269">
        <v>0</v>
      </c>
      <c r="D1039" s="269">
        <v>0</v>
      </c>
      <c r="E1039" s="396" t="s">
        <v>73</v>
      </c>
    </row>
    <row r="1040" ht="36" hidden="1" customHeight="1" spans="1:5">
      <c r="A1040" s="395">
        <v>2150204</v>
      </c>
      <c r="B1040" s="270" t="s">
        <v>920</v>
      </c>
      <c r="C1040" s="269">
        <v>0</v>
      </c>
      <c r="D1040" s="269">
        <v>0</v>
      </c>
      <c r="E1040" s="396" t="s">
        <v>73</v>
      </c>
    </row>
    <row r="1041" ht="36" hidden="1" customHeight="1" spans="1:5">
      <c r="A1041" s="395">
        <v>2150205</v>
      </c>
      <c r="B1041" s="270" t="s">
        <v>921</v>
      </c>
      <c r="C1041" s="269">
        <v>0</v>
      </c>
      <c r="D1041" s="269">
        <v>0</v>
      </c>
      <c r="E1041" s="396" t="s">
        <v>73</v>
      </c>
    </row>
    <row r="1042" ht="36" hidden="1" customHeight="1" spans="1:5">
      <c r="A1042" s="395">
        <v>2150206</v>
      </c>
      <c r="B1042" s="270" t="s">
        <v>922</v>
      </c>
      <c r="C1042" s="269">
        <v>0</v>
      </c>
      <c r="D1042" s="269">
        <v>0</v>
      </c>
      <c r="E1042" s="396" t="s">
        <v>73</v>
      </c>
    </row>
    <row r="1043" ht="36" hidden="1" customHeight="1" spans="1:5">
      <c r="A1043" s="395">
        <v>2150207</v>
      </c>
      <c r="B1043" s="270" t="s">
        <v>923</v>
      </c>
      <c r="C1043" s="269">
        <v>0</v>
      </c>
      <c r="D1043" s="269">
        <v>0</v>
      </c>
      <c r="E1043" s="396" t="s">
        <v>73</v>
      </c>
    </row>
    <row r="1044" ht="36" hidden="1" customHeight="1" spans="1:5">
      <c r="A1044" s="395">
        <v>2150208</v>
      </c>
      <c r="B1044" s="270" t="s">
        <v>924</v>
      </c>
      <c r="C1044" s="269">
        <v>0</v>
      </c>
      <c r="D1044" s="269">
        <v>0</v>
      </c>
      <c r="E1044" s="396" t="s">
        <v>73</v>
      </c>
    </row>
    <row r="1045" ht="36" hidden="1" customHeight="1" spans="1:5">
      <c r="A1045" s="395">
        <v>2150209</v>
      </c>
      <c r="B1045" s="270" t="s">
        <v>925</v>
      </c>
      <c r="C1045" s="269">
        <v>0</v>
      </c>
      <c r="D1045" s="269">
        <v>0</v>
      </c>
      <c r="E1045" s="396" t="s">
        <v>73</v>
      </c>
    </row>
    <row r="1046" ht="36" hidden="1" customHeight="1" spans="1:5">
      <c r="A1046" s="395">
        <v>2150210</v>
      </c>
      <c r="B1046" s="270" t="s">
        <v>926</v>
      </c>
      <c r="C1046" s="269">
        <v>0</v>
      </c>
      <c r="D1046" s="269">
        <v>0</v>
      </c>
      <c r="E1046" s="396" t="s">
        <v>73</v>
      </c>
    </row>
    <row r="1047" ht="36" hidden="1" customHeight="1" spans="1:5">
      <c r="A1047" s="395">
        <v>2150212</v>
      </c>
      <c r="B1047" s="270" t="s">
        <v>927</v>
      </c>
      <c r="C1047" s="269">
        <v>0</v>
      </c>
      <c r="D1047" s="269">
        <v>0</v>
      </c>
      <c r="E1047" s="396" t="s">
        <v>73</v>
      </c>
    </row>
    <row r="1048" ht="36" hidden="1" customHeight="1" spans="1:5">
      <c r="A1048" s="395">
        <v>2150213</v>
      </c>
      <c r="B1048" s="270" t="s">
        <v>928</v>
      </c>
      <c r="C1048" s="269">
        <v>0</v>
      </c>
      <c r="D1048" s="269">
        <v>0</v>
      </c>
      <c r="E1048" s="396" t="s">
        <v>73</v>
      </c>
    </row>
    <row r="1049" ht="36" hidden="1" customHeight="1" spans="1:5">
      <c r="A1049" s="395">
        <v>2150214</v>
      </c>
      <c r="B1049" s="270" t="s">
        <v>929</v>
      </c>
      <c r="C1049" s="269">
        <v>0</v>
      </c>
      <c r="D1049" s="269">
        <v>0</v>
      </c>
      <c r="E1049" s="396" t="s">
        <v>73</v>
      </c>
    </row>
    <row r="1050" ht="36" hidden="1" customHeight="1" spans="1:5">
      <c r="A1050" s="395">
        <v>2150215</v>
      </c>
      <c r="B1050" s="270" t="s">
        <v>930</v>
      </c>
      <c r="C1050" s="269">
        <v>0</v>
      </c>
      <c r="D1050" s="269">
        <v>0</v>
      </c>
      <c r="E1050" s="396" t="s">
        <v>73</v>
      </c>
    </row>
    <row r="1051" ht="36" hidden="1" customHeight="1" spans="1:5">
      <c r="A1051" s="395">
        <v>2150299</v>
      </c>
      <c r="B1051" s="270" t="s">
        <v>931</v>
      </c>
      <c r="C1051" s="269">
        <v>0</v>
      </c>
      <c r="D1051" s="269">
        <v>0</v>
      </c>
      <c r="E1051" s="396" t="s">
        <v>73</v>
      </c>
    </row>
    <row r="1052" ht="36" hidden="1" customHeight="1" spans="1:5">
      <c r="A1052" s="388">
        <v>21503</v>
      </c>
      <c r="B1052" s="392" t="s">
        <v>932</v>
      </c>
      <c r="C1052" s="393">
        <v>0</v>
      </c>
      <c r="D1052" s="393">
        <v>0</v>
      </c>
      <c r="E1052" s="394" t="s">
        <v>73</v>
      </c>
    </row>
    <row r="1053" ht="36" hidden="1" customHeight="1" spans="1:5">
      <c r="A1053" s="395">
        <v>2150301</v>
      </c>
      <c r="B1053" s="270" t="s">
        <v>137</v>
      </c>
      <c r="C1053" s="269">
        <v>0</v>
      </c>
      <c r="D1053" s="269">
        <v>0</v>
      </c>
      <c r="E1053" s="396" t="s">
        <v>73</v>
      </c>
    </row>
    <row r="1054" ht="36" hidden="1" customHeight="1" spans="1:5">
      <c r="A1054" s="395">
        <v>2150302</v>
      </c>
      <c r="B1054" s="270" t="s">
        <v>138</v>
      </c>
      <c r="C1054" s="269">
        <v>0</v>
      </c>
      <c r="D1054" s="269">
        <v>0</v>
      </c>
      <c r="E1054" s="396" t="s">
        <v>73</v>
      </c>
    </row>
    <row r="1055" ht="36" hidden="1" customHeight="1" spans="1:5">
      <c r="A1055" s="395">
        <v>2150303</v>
      </c>
      <c r="B1055" s="270" t="s">
        <v>139</v>
      </c>
      <c r="C1055" s="269">
        <v>0</v>
      </c>
      <c r="D1055" s="269">
        <v>0</v>
      </c>
      <c r="E1055" s="396" t="s">
        <v>73</v>
      </c>
    </row>
    <row r="1056" ht="36" hidden="1" customHeight="1" spans="1:5">
      <c r="A1056" s="395">
        <v>2150399</v>
      </c>
      <c r="B1056" s="270" t="s">
        <v>933</v>
      </c>
      <c r="C1056" s="269">
        <v>0</v>
      </c>
      <c r="D1056" s="269">
        <v>0</v>
      </c>
      <c r="E1056" s="396" t="s">
        <v>73</v>
      </c>
    </row>
    <row r="1057" ht="36" customHeight="1" spans="1:5">
      <c r="A1057" s="388">
        <v>21505</v>
      </c>
      <c r="B1057" s="392" t="s">
        <v>934</v>
      </c>
      <c r="C1057" s="393">
        <v>4500</v>
      </c>
      <c r="D1057" s="393">
        <v>2125</v>
      </c>
      <c r="E1057" s="394">
        <v>-0.528</v>
      </c>
    </row>
    <row r="1058" ht="36" hidden="1" customHeight="1" spans="1:5">
      <c r="A1058" s="395">
        <v>2150501</v>
      </c>
      <c r="B1058" s="270" t="s">
        <v>137</v>
      </c>
      <c r="C1058" s="269">
        <v>0</v>
      </c>
      <c r="D1058" s="269">
        <v>0</v>
      </c>
      <c r="E1058" s="396" t="s">
        <v>73</v>
      </c>
    </row>
    <row r="1059" ht="36" hidden="1" customHeight="1" spans="1:5">
      <c r="A1059" s="395">
        <v>2150502</v>
      </c>
      <c r="B1059" s="270" t="s">
        <v>138</v>
      </c>
      <c r="C1059" s="269">
        <v>0</v>
      </c>
      <c r="D1059" s="269">
        <v>25</v>
      </c>
      <c r="E1059" s="396" t="s">
        <v>73</v>
      </c>
    </row>
    <row r="1060" ht="36" hidden="1" customHeight="1" spans="1:5">
      <c r="A1060" s="395">
        <v>2150503</v>
      </c>
      <c r="B1060" s="270" t="s">
        <v>139</v>
      </c>
      <c r="C1060" s="269">
        <v>0</v>
      </c>
      <c r="D1060" s="269">
        <v>0</v>
      </c>
      <c r="E1060" s="396" t="s">
        <v>73</v>
      </c>
    </row>
    <row r="1061" ht="36" hidden="1" customHeight="1" spans="1:5">
      <c r="A1061" s="395">
        <v>2150505</v>
      </c>
      <c r="B1061" s="270" t="s">
        <v>935</v>
      </c>
      <c r="C1061" s="269">
        <v>0</v>
      </c>
      <c r="D1061" s="269">
        <v>0</v>
      </c>
      <c r="E1061" s="396" t="s">
        <v>73</v>
      </c>
    </row>
    <row r="1062" ht="36" hidden="1" customHeight="1" spans="1:5">
      <c r="A1062" s="395">
        <v>2150506</v>
      </c>
      <c r="B1062" s="270" t="s">
        <v>936</v>
      </c>
      <c r="C1062" s="269">
        <v>0</v>
      </c>
      <c r="D1062" s="269" t="s">
        <v>73</v>
      </c>
      <c r="E1062" s="396" t="s">
        <v>73</v>
      </c>
    </row>
    <row r="1063" ht="36" hidden="1" customHeight="1" spans="1:5">
      <c r="A1063" s="395">
        <v>2150507</v>
      </c>
      <c r="B1063" s="270" t="s">
        <v>937</v>
      </c>
      <c r="C1063" s="269">
        <v>0</v>
      </c>
      <c r="D1063" s="269">
        <v>0</v>
      </c>
      <c r="E1063" s="396" t="s">
        <v>73</v>
      </c>
    </row>
    <row r="1064" ht="36" hidden="1" customHeight="1" spans="1:5">
      <c r="A1064" s="395">
        <v>2150508</v>
      </c>
      <c r="B1064" s="270" t="s">
        <v>938</v>
      </c>
      <c r="C1064" s="269">
        <v>0</v>
      </c>
      <c r="D1064" s="269">
        <v>0</v>
      </c>
      <c r="E1064" s="396" t="s">
        <v>73</v>
      </c>
    </row>
    <row r="1065" ht="36" hidden="1" customHeight="1" spans="1:5">
      <c r="A1065" s="395">
        <v>2150509</v>
      </c>
      <c r="B1065" s="270" t="s">
        <v>939</v>
      </c>
      <c r="C1065" s="269">
        <v>0</v>
      </c>
      <c r="D1065" s="269" t="s">
        <v>73</v>
      </c>
      <c r="E1065" s="396" t="s">
        <v>73</v>
      </c>
    </row>
    <row r="1066" ht="36" customHeight="1" spans="1:5">
      <c r="A1066" s="395">
        <v>2150510</v>
      </c>
      <c r="B1066" s="270" t="s">
        <v>940</v>
      </c>
      <c r="C1066" s="269">
        <v>4500</v>
      </c>
      <c r="D1066" s="269">
        <v>2100</v>
      </c>
      <c r="E1066" s="396">
        <v>-0.533</v>
      </c>
    </row>
    <row r="1067" ht="36" hidden="1" customHeight="1" spans="1:5">
      <c r="A1067" s="395">
        <v>2150511</v>
      </c>
      <c r="B1067" s="270" t="s">
        <v>941</v>
      </c>
      <c r="C1067" s="269">
        <v>0</v>
      </c>
      <c r="D1067" s="269" t="s">
        <v>73</v>
      </c>
      <c r="E1067" s="396" t="s">
        <v>73</v>
      </c>
    </row>
    <row r="1068" ht="36" hidden="1" customHeight="1" spans="1:5">
      <c r="A1068" s="395">
        <v>2150513</v>
      </c>
      <c r="B1068" s="270" t="s">
        <v>886</v>
      </c>
      <c r="C1068" s="269">
        <v>0</v>
      </c>
      <c r="D1068" s="269" t="s">
        <v>73</v>
      </c>
      <c r="E1068" s="396" t="s">
        <v>73</v>
      </c>
    </row>
    <row r="1069" ht="36" hidden="1" customHeight="1" spans="1:5">
      <c r="A1069" s="395">
        <v>2150515</v>
      </c>
      <c r="B1069" s="270" t="s">
        <v>942</v>
      </c>
      <c r="C1069" s="269">
        <v>0</v>
      </c>
      <c r="D1069" s="269" t="s">
        <v>73</v>
      </c>
      <c r="E1069" s="396" t="s">
        <v>73</v>
      </c>
    </row>
    <row r="1070" ht="36" hidden="1" customHeight="1" spans="1:5">
      <c r="A1070" s="398">
        <v>2150516</v>
      </c>
      <c r="B1070" s="413" t="s">
        <v>943</v>
      </c>
      <c r="C1070" s="269">
        <v>0</v>
      </c>
      <c r="D1070" s="269">
        <v>0</v>
      </c>
      <c r="E1070" s="396" t="s">
        <v>73</v>
      </c>
    </row>
    <row r="1071" ht="36" hidden="1" customHeight="1" spans="1:5">
      <c r="A1071" s="398">
        <v>2150517</v>
      </c>
      <c r="B1071" s="413" t="s">
        <v>944</v>
      </c>
      <c r="C1071" s="269">
        <v>0</v>
      </c>
      <c r="D1071" s="269">
        <v>0</v>
      </c>
      <c r="E1071" s="396" t="s">
        <v>73</v>
      </c>
    </row>
    <row r="1072" ht="36" hidden="1" customHeight="1" spans="1:5">
      <c r="A1072" s="398">
        <v>2150550</v>
      </c>
      <c r="B1072" s="413" t="s">
        <v>146</v>
      </c>
      <c r="C1072" s="269">
        <v>0</v>
      </c>
      <c r="D1072" s="269">
        <v>0</v>
      </c>
      <c r="E1072" s="396" t="s">
        <v>73</v>
      </c>
    </row>
    <row r="1073" ht="36" hidden="1" customHeight="1" spans="1:5">
      <c r="A1073" s="395">
        <v>2150599</v>
      </c>
      <c r="B1073" s="270" t="s">
        <v>945</v>
      </c>
      <c r="C1073" s="269">
        <v>0</v>
      </c>
      <c r="D1073" s="269">
        <v>0</v>
      </c>
      <c r="E1073" s="396" t="s">
        <v>73</v>
      </c>
    </row>
    <row r="1074" ht="36" hidden="1" customHeight="1" spans="1:5">
      <c r="A1074" s="388">
        <v>21507</v>
      </c>
      <c r="B1074" s="392" t="s">
        <v>946</v>
      </c>
      <c r="C1074" s="393">
        <v>0</v>
      </c>
      <c r="D1074" s="393">
        <v>0</v>
      </c>
      <c r="E1074" s="394" t="s">
        <v>73</v>
      </c>
    </row>
    <row r="1075" ht="36" hidden="1" customHeight="1" spans="1:5">
      <c r="A1075" s="395">
        <v>2150701</v>
      </c>
      <c r="B1075" s="270" t="s">
        <v>137</v>
      </c>
      <c r="C1075" s="269">
        <v>0</v>
      </c>
      <c r="D1075" s="269">
        <v>0</v>
      </c>
      <c r="E1075" s="396" t="s">
        <v>73</v>
      </c>
    </row>
    <row r="1076" ht="36" hidden="1" customHeight="1" spans="1:5">
      <c r="A1076" s="395">
        <v>2150702</v>
      </c>
      <c r="B1076" s="270" t="s">
        <v>138</v>
      </c>
      <c r="C1076" s="269">
        <v>0</v>
      </c>
      <c r="D1076" s="269">
        <v>0</v>
      </c>
      <c r="E1076" s="396" t="s">
        <v>73</v>
      </c>
    </row>
    <row r="1077" ht="36" hidden="1" customHeight="1" spans="1:5">
      <c r="A1077" s="395">
        <v>2150703</v>
      </c>
      <c r="B1077" s="270" t="s">
        <v>139</v>
      </c>
      <c r="C1077" s="269">
        <v>0</v>
      </c>
      <c r="D1077" s="269">
        <v>0</v>
      </c>
      <c r="E1077" s="396" t="s">
        <v>73</v>
      </c>
    </row>
    <row r="1078" ht="36" hidden="1" customHeight="1" spans="1:5">
      <c r="A1078" s="395">
        <v>2150704</v>
      </c>
      <c r="B1078" s="270" t="s">
        <v>947</v>
      </c>
      <c r="C1078" s="269">
        <v>0</v>
      </c>
      <c r="D1078" s="269">
        <v>0</v>
      </c>
      <c r="E1078" s="396" t="s">
        <v>73</v>
      </c>
    </row>
    <row r="1079" ht="36" hidden="1" customHeight="1" spans="1:5">
      <c r="A1079" s="395">
        <v>2150705</v>
      </c>
      <c r="B1079" s="270" t="s">
        <v>948</v>
      </c>
      <c r="C1079" s="269">
        <v>0</v>
      </c>
      <c r="D1079" s="269">
        <v>0</v>
      </c>
      <c r="E1079" s="396" t="s">
        <v>73</v>
      </c>
    </row>
    <row r="1080" ht="36" hidden="1" customHeight="1" spans="1:5">
      <c r="A1080" s="395">
        <v>2150799</v>
      </c>
      <c r="B1080" s="270" t="s">
        <v>949</v>
      </c>
      <c r="C1080" s="269">
        <v>0</v>
      </c>
      <c r="D1080" s="269">
        <v>0</v>
      </c>
      <c r="E1080" s="396" t="s">
        <v>73</v>
      </c>
    </row>
    <row r="1081" ht="36" hidden="1" customHeight="1" spans="1:5">
      <c r="A1081" s="388">
        <v>21508</v>
      </c>
      <c r="B1081" s="392" t="s">
        <v>950</v>
      </c>
      <c r="C1081" s="393">
        <v>0</v>
      </c>
      <c r="D1081" s="393">
        <v>0</v>
      </c>
      <c r="E1081" s="394" t="s">
        <v>73</v>
      </c>
    </row>
    <row r="1082" ht="36" hidden="1" customHeight="1" spans="1:5">
      <c r="A1082" s="395">
        <v>2150801</v>
      </c>
      <c r="B1082" s="270" t="s">
        <v>137</v>
      </c>
      <c r="C1082" s="269">
        <v>0</v>
      </c>
      <c r="D1082" s="269">
        <v>0</v>
      </c>
      <c r="E1082" s="396" t="s">
        <v>73</v>
      </c>
    </row>
    <row r="1083" ht="36" hidden="1" customHeight="1" spans="1:5">
      <c r="A1083" s="395">
        <v>2150802</v>
      </c>
      <c r="B1083" s="270" t="s">
        <v>138</v>
      </c>
      <c r="C1083" s="269">
        <v>0</v>
      </c>
      <c r="D1083" s="269">
        <v>0</v>
      </c>
      <c r="E1083" s="396" t="s">
        <v>73</v>
      </c>
    </row>
    <row r="1084" ht="36" hidden="1" customHeight="1" spans="1:5">
      <c r="A1084" s="395">
        <v>2150803</v>
      </c>
      <c r="B1084" s="270" t="s">
        <v>139</v>
      </c>
      <c r="C1084" s="269">
        <v>0</v>
      </c>
      <c r="D1084" s="269">
        <v>0</v>
      </c>
      <c r="E1084" s="396" t="s">
        <v>73</v>
      </c>
    </row>
    <row r="1085" ht="36" hidden="1" customHeight="1" spans="1:5">
      <c r="A1085" s="395">
        <v>2150804</v>
      </c>
      <c r="B1085" s="270" t="s">
        <v>951</v>
      </c>
      <c r="C1085" s="269">
        <v>0</v>
      </c>
      <c r="D1085" s="269">
        <v>0</v>
      </c>
      <c r="E1085" s="396" t="s">
        <v>73</v>
      </c>
    </row>
    <row r="1086" ht="36" hidden="1" customHeight="1" spans="1:5">
      <c r="A1086" s="395">
        <v>2150805</v>
      </c>
      <c r="B1086" s="270" t="s">
        <v>952</v>
      </c>
      <c r="C1086" s="269">
        <v>0</v>
      </c>
      <c r="D1086" s="269">
        <v>0</v>
      </c>
      <c r="E1086" s="396" t="s">
        <v>73</v>
      </c>
    </row>
    <row r="1087" ht="36" hidden="1" customHeight="1" spans="1:5">
      <c r="A1087" s="398">
        <v>2150806</v>
      </c>
      <c r="B1087" s="408" t="s">
        <v>953</v>
      </c>
      <c r="C1087" s="269">
        <v>0</v>
      </c>
      <c r="D1087" s="269">
        <v>0</v>
      </c>
      <c r="E1087" s="396" t="s">
        <v>73</v>
      </c>
    </row>
    <row r="1088" ht="36" hidden="1" customHeight="1" spans="1:5">
      <c r="A1088" s="395">
        <v>2150899</v>
      </c>
      <c r="B1088" s="270" t="s">
        <v>954</v>
      </c>
      <c r="C1088" s="269">
        <v>0</v>
      </c>
      <c r="D1088" s="269">
        <v>0</v>
      </c>
      <c r="E1088" s="396" t="s">
        <v>73</v>
      </c>
    </row>
    <row r="1089" ht="36" hidden="1" customHeight="1" spans="1:5">
      <c r="A1089" s="388">
        <v>21599</v>
      </c>
      <c r="B1089" s="392" t="s">
        <v>955</v>
      </c>
      <c r="C1089" s="393">
        <v>0</v>
      </c>
      <c r="D1089" s="393">
        <v>0</v>
      </c>
      <c r="E1089" s="394" t="s">
        <v>73</v>
      </c>
    </row>
    <row r="1090" ht="36" hidden="1" customHeight="1" spans="1:5">
      <c r="A1090" s="395">
        <v>2159901</v>
      </c>
      <c r="B1090" s="270" t="s">
        <v>956</v>
      </c>
      <c r="C1090" s="269">
        <v>0</v>
      </c>
      <c r="D1090" s="269">
        <v>0</v>
      </c>
      <c r="E1090" s="396" t="s">
        <v>73</v>
      </c>
    </row>
    <row r="1091" ht="36" hidden="1" customHeight="1" spans="1:5">
      <c r="A1091" s="395">
        <v>2159904</v>
      </c>
      <c r="B1091" s="270" t="s">
        <v>957</v>
      </c>
      <c r="C1091" s="269">
        <v>0</v>
      </c>
      <c r="D1091" s="269">
        <v>0</v>
      </c>
      <c r="E1091" s="396" t="s">
        <v>73</v>
      </c>
    </row>
    <row r="1092" ht="36" hidden="1" customHeight="1" spans="1:5">
      <c r="A1092" s="395">
        <v>2159905</v>
      </c>
      <c r="B1092" s="270" t="s">
        <v>958</v>
      </c>
      <c r="C1092" s="269">
        <v>0</v>
      </c>
      <c r="D1092" s="269">
        <v>0</v>
      </c>
      <c r="E1092" s="396" t="s">
        <v>73</v>
      </c>
    </row>
    <row r="1093" ht="36" hidden="1" customHeight="1" spans="1:5">
      <c r="A1093" s="395">
        <v>2159906</v>
      </c>
      <c r="B1093" s="270" t="s">
        <v>959</v>
      </c>
      <c r="C1093" s="269">
        <v>0</v>
      </c>
      <c r="D1093" s="269">
        <v>0</v>
      </c>
      <c r="E1093" s="396" t="s">
        <v>73</v>
      </c>
    </row>
    <row r="1094" ht="36" hidden="1" customHeight="1" spans="1:5">
      <c r="A1094" s="395">
        <v>2159999</v>
      </c>
      <c r="B1094" s="270" t="s">
        <v>960</v>
      </c>
      <c r="C1094" s="269">
        <v>0</v>
      </c>
      <c r="D1094" s="269">
        <v>0</v>
      </c>
      <c r="E1094" s="396" t="s">
        <v>73</v>
      </c>
    </row>
    <row r="1095" ht="36" hidden="1" customHeight="1" spans="1:5">
      <c r="A1095" s="410" t="s">
        <v>961</v>
      </c>
      <c r="B1095" s="401" t="s">
        <v>277</v>
      </c>
      <c r="C1095" s="269" t="s">
        <v>73</v>
      </c>
      <c r="D1095" s="269" t="s">
        <v>73</v>
      </c>
      <c r="E1095" s="396"/>
    </row>
    <row r="1096" ht="36" customHeight="1" spans="1:5">
      <c r="A1096" s="388">
        <v>216</v>
      </c>
      <c r="B1096" s="389" t="s">
        <v>99</v>
      </c>
      <c r="C1096" s="390">
        <v>225</v>
      </c>
      <c r="D1096" s="390">
        <v>114</v>
      </c>
      <c r="E1096" s="391">
        <v>-0.493</v>
      </c>
    </row>
    <row r="1097" ht="36" customHeight="1" spans="1:5">
      <c r="A1097" s="388">
        <v>21602</v>
      </c>
      <c r="B1097" s="392" t="s">
        <v>962</v>
      </c>
      <c r="C1097" s="393">
        <v>130</v>
      </c>
      <c r="D1097" s="393">
        <v>114</v>
      </c>
      <c r="E1097" s="394">
        <v>-0.123</v>
      </c>
    </row>
    <row r="1098" ht="36" hidden="1" customHeight="1" spans="1:5">
      <c r="A1098" s="395">
        <v>2160201</v>
      </c>
      <c r="B1098" s="270" t="s">
        <v>137</v>
      </c>
      <c r="C1098" s="269">
        <v>0</v>
      </c>
      <c r="D1098" s="269">
        <v>0</v>
      </c>
      <c r="E1098" s="396" t="s">
        <v>73</v>
      </c>
    </row>
    <row r="1099" ht="36" hidden="1" customHeight="1" spans="1:5">
      <c r="A1099" s="395">
        <v>2160202</v>
      </c>
      <c r="B1099" s="270" t="s">
        <v>138</v>
      </c>
      <c r="C1099" s="269">
        <v>0</v>
      </c>
      <c r="D1099" s="269">
        <v>0</v>
      </c>
      <c r="E1099" s="396" t="s">
        <v>73</v>
      </c>
    </row>
    <row r="1100" ht="36" hidden="1" customHeight="1" spans="1:5">
      <c r="A1100" s="395">
        <v>2160203</v>
      </c>
      <c r="B1100" s="270" t="s">
        <v>139</v>
      </c>
      <c r="C1100" s="269">
        <v>0</v>
      </c>
      <c r="D1100" s="269">
        <v>0</v>
      </c>
      <c r="E1100" s="396" t="s">
        <v>73</v>
      </c>
    </row>
    <row r="1101" ht="36" hidden="1" customHeight="1" spans="1:5">
      <c r="A1101" s="395">
        <v>2160216</v>
      </c>
      <c r="B1101" s="270" t="s">
        <v>963</v>
      </c>
      <c r="C1101" s="269">
        <v>0</v>
      </c>
      <c r="D1101" s="269">
        <v>0</v>
      </c>
      <c r="E1101" s="396" t="s">
        <v>73</v>
      </c>
    </row>
    <row r="1102" ht="36" hidden="1" customHeight="1" spans="1:5">
      <c r="A1102" s="395">
        <v>2160217</v>
      </c>
      <c r="B1102" s="270" t="s">
        <v>964</v>
      </c>
      <c r="C1102" s="269">
        <v>0</v>
      </c>
      <c r="D1102" s="269">
        <v>0</v>
      </c>
      <c r="E1102" s="396" t="s">
        <v>73</v>
      </c>
    </row>
    <row r="1103" ht="36" hidden="1" customHeight="1" spans="1:5">
      <c r="A1103" s="395">
        <v>2160218</v>
      </c>
      <c r="B1103" s="270" t="s">
        <v>965</v>
      </c>
      <c r="C1103" s="269">
        <v>0</v>
      </c>
      <c r="D1103" s="269">
        <v>0</v>
      </c>
      <c r="E1103" s="396" t="s">
        <v>73</v>
      </c>
    </row>
    <row r="1104" ht="36" hidden="1" customHeight="1" spans="1:5">
      <c r="A1104" s="395">
        <v>2160219</v>
      </c>
      <c r="B1104" s="270" t="s">
        <v>966</v>
      </c>
      <c r="C1104" s="269">
        <v>0</v>
      </c>
      <c r="D1104" s="269">
        <v>0</v>
      </c>
      <c r="E1104" s="396" t="s">
        <v>73</v>
      </c>
    </row>
    <row r="1105" ht="36" hidden="1" customHeight="1" spans="1:5">
      <c r="A1105" s="395">
        <v>2160250</v>
      </c>
      <c r="B1105" s="270" t="s">
        <v>146</v>
      </c>
      <c r="C1105" s="269">
        <v>0</v>
      </c>
      <c r="D1105" s="269">
        <v>0</v>
      </c>
      <c r="E1105" s="396" t="s">
        <v>73</v>
      </c>
    </row>
    <row r="1106" ht="36" customHeight="1" spans="1:5">
      <c r="A1106" s="395">
        <v>2160299</v>
      </c>
      <c r="B1106" s="270" t="s">
        <v>967</v>
      </c>
      <c r="C1106" s="269">
        <v>130</v>
      </c>
      <c r="D1106" s="269">
        <v>114</v>
      </c>
      <c r="E1106" s="396">
        <v>-0.123</v>
      </c>
    </row>
    <row r="1107" ht="36" customHeight="1" spans="1:5">
      <c r="A1107" s="388">
        <v>21606</v>
      </c>
      <c r="B1107" s="392" t="s">
        <v>968</v>
      </c>
      <c r="C1107" s="393">
        <v>95</v>
      </c>
      <c r="D1107" s="393">
        <v>0</v>
      </c>
      <c r="E1107" s="394">
        <v>-1</v>
      </c>
    </row>
    <row r="1108" ht="36" hidden="1" customHeight="1" spans="1:5">
      <c r="A1108" s="395">
        <v>2160601</v>
      </c>
      <c r="B1108" s="270" t="s">
        <v>137</v>
      </c>
      <c r="C1108" s="269">
        <v>0</v>
      </c>
      <c r="D1108" s="269">
        <v>0</v>
      </c>
      <c r="E1108" s="396" t="s">
        <v>73</v>
      </c>
    </row>
    <row r="1109" ht="36" hidden="1" customHeight="1" spans="1:5">
      <c r="A1109" s="395">
        <v>2160602</v>
      </c>
      <c r="B1109" s="270" t="s">
        <v>138</v>
      </c>
      <c r="C1109" s="269">
        <v>0</v>
      </c>
      <c r="D1109" s="269">
        <v>0</v>
      </c>
      <c r="E1109" s="396" t="s">
        <v>73</v>
      </c>
    </row>
    <row r="1110" ht="36" hidden="1" customHeight="1" spans="1:5">
      <c r="A1110" s="395">
        <v>2160603</v>
      </c>
      <c r="B1110" s="270" t="s">
        <v>139</v>
      </c>
      <c r="C1110" s="269">
        <v>0</v>
      </c>
      <c r="D1110" s="269">
        <v>0</v>
      </c>
      <c r="E1110" s="396" t="s">
        <v>73</v>
      </c>
    </row>
    <row r="1111" ht="36" hidden="1" customHeight="1" spans="1:5">
      <c r="A1111" s="395">
        <v>2160607</v>
      </c>
      <c r="B1111" s="270" t="s">
        <v>969</v>
      </c>
      <c r="C1111" s="269">
        <v>0</v>
      </c>
      <c r="D1111" s="269">
        <v>0</v>
      </c>
      <c r="E1111" s="396" t="s">
        <v>73</v>
      </c>
    </row>
    <row r="1112" ht="36" customHeight="1" spans="1:5">
      <c r="A1112" s="395">
        <v>2160699</v>
      </c>
      <c r="B1112" s="270" t="s">
        <v>970</v>
      </c>
      <c r="C1112" s="269">
        <v>95</v>
      </c>
      <c r="D1112" s="269">
        <v>0</v>
      </c>
      <c r="E1112" s="396">
        <v>-1</v>
      </c>
    </row>
    <row r="1113" ht="36" hidden="1" customHeight="1" spans="1:5">
      <c r="A1113" s="388">
        <v>21699</v>
      </c>
      <c r="B1113" s="392" t="s">
        <v>971</v>
      </c>
      <c r="C1113" s="393">
        <v>0</v>
      </c>
      <c r="D1113" s="393">
        <v>0</v>
      </c>
      <c r="E1113" s="394" t="s">
        <v>73</v>
      </c>
    </row>
    <row r="1114" ht="36" hidden="1" customHeight="1" spans="1:5">
      <c r="A1114" s="395">
        <v>2169901</v>
      </c>
      <c r="B1114" s="270" t="s">
        <v>972</v>
      </c>
      <c r="C1114" s="269">
        <v>0</v>
      </c>
      <c r="D1114" s="269">
        <v>0</v>
      </c>
      <c r="E1114" s="396" t="s">
        <v>73</v>
      </c>
    </row>
    <row r="1115" ht="36" hidden="1" customHeight="1" spans="1:5">
      <c r="A1115" s="395">
        <v>2169999</v>
      </c>
      <c r="B1115" s="270" t="s">
        <v>973</v>
      </c>
      <c r="C1115" s="269">
        <v>0</v>
      </c>
      <c r="D1115" s="269">
        <v>0</v>
      </c>
      <c r="E1115" s="396" t="s">
        <v>73</v>
      </c>
    </row>
    <row r="1116" ht="36" hidden="1" customHeight="1" spans="1:5">
      <c r="A1116" s="400" t="s">
        <v>974</v>
      </c>
      <c r="B1116" s="401" t="s">
        <v>277</v>
      </c>
      <c r="C1116" s="269" t="s">
        <v>73</v>
      </c>
      <c r="D1116" s="269" t="s">
        <v>73</v>
      </c>
      <c r="E1116" s="396"/>
    </row>
    <row r="1117" ht="36" customHeight="1" spans="1:5">
      <c r="A1117" s="388">
        <v>217</v>
      </c>
      <c r="B1117" s="389" t="s">
        <v>101</v>
      </c>
      <c r="C1117" s="390">
        <v>120</v>
      </c>
      <c r="D1117" s="390">
        <v>0</v>
      </c>
      <c r="E1117" s="391">
        <v>-1</v>
      </c>
    </row>
    <row r="1118" ht="36" hidden="1" customHeight="1" spans="1:5">
      <c r="A1118" s="388">
        <v>21701</v>
      </c>
      <c r="B1118" s="392" t="s">
        <v>975</v>
      </c>
      <c r="C1118" s="393">
        <v>0</v>
      </c>
      <c r="D1118" s="393">
        <v>0</v>
      </c>
      <c r="E1118" s="394" t="s">
        <v>73</v>
      </c>
    </row>
    <row r="1119" ht="36" hidden="1" customHeight="1" spans="1:5">
      <c r="A1119" s="395">
        <v>2170101</v>
      </c>
      <c r="B1119" s="270" t="s">
        <v>137</v>
      </c>
      <c r="C1119" s="269">
        <v>0</v>
      </c>
      <c r="D1119" s="269">
        <v>0</v>
      </c>
      <c r="E1119" s="396" t="s">
        <v>73</v>
      </c>
    </row>
    <row r="1120" ht="36" hidden="1" customHeight="1" spans="1:5">
      <c r="A1120" s="395">
        <v>2170102</v>
      </c>
      <c r="B1120" s="270" t="s">
        <v>138</v>
      </c>
      <c r="C1120" s="269">
        <v>0</v>
      </c>
      <c r="D1120" s="269">
        <v>0</v>
      </c>
      <c r="E1120" s="396" t="s">
        <v>73</v>
      </c>
    </row>
    <row r="1121" ht="36" hidden="1" customHeight="1" spans="1:5">
      <c r="A1121" s="395">
        <v>2170103</v>
      </c>
      <c r="B1121" s="270" t="s">
        <v>139</v>
      </c>
      <c r="C1121" s="269">
        <v>0</v>
      </c>
      <c r="D1121" s="269">
        <v>0</v>
      </c>
      <c r="E1121" s="396" t="s">
        <v>73</v>
      </c>
    </row>
    <row r="1122" ht="36" hidden="1" customHeight="1" spans="1:5">
      <c r="A1122" s="395">
        <v>2170104</v>
      </c>
      <c r="B1122" s="270" t="s">
        <v>976</v>
      </c>
      <c r="C1122" s="269">
        <v>0</v>
      </c>
      <c r="D1122" s="269">
        <v>0</v>
      </c>
      <c r="E1122" s="396" t="s">
        <v>73</v>
      </c>
    </row>
    <row r="1123" ht="36" hidden="1" customHeight="1" spans="1:5">
      <c r="A1123" s="395">
        <v>2170150</v>
      </c>
      <c r="B1123" s="270" t="s">
        <v>146</v>
      </c>
      <c r="C1123" s="269">
        <v>0</v>
      </c>
      <c r="D1123" s="269">
        <v>0</v>
      </c>
      <c r="E1123" s="396" t="s">
        <v>73</v>
      </c>
    </row>
    <row r="1124" ht="36" hidden="1" customHeight="1" spans="1:5">
      <c r="A1124" s="395">
        <v>2170199</v>
      </c>
      <c r="B1124" s="270" t="s">
        <v>977</v>
      </c>
      <c r="C1124" s="269">
        <v>0</v>
      </c>
      <c r="D1124" s="269">
        <v>0</v>
      </c>
      <c r="E1124" s="396" t="s">
        <v>73</v>
      </c>
    </row>
    <row r="1125" ht="36" hidden="1" customHeight="1" spans="1:5">
      <c r="A1125" s="268">
        <v>21702</v>
      </c>
      <c r="B1125" s="414" t="s">
        <v>978</v>
      </c>
      <c r="C1125" s="393">
        <v>0</v>
      </c>
      <c r="D1125" s="393">
        <v>0</v>
      </c>
      <c r="E1125" s="394" t="s">
        <v>73</v>
      </c>
    </row>
    <row r="1126" ht="36" hidden="1" customHeight="1" spans="1:5">
      <c r="A1126" s="415">
        <v>2170201</v>
      </c>
      <c r="B1126" s="409" t="s">
        <v>979</v>
      </c>
      <c r="C1126" s="269">
        <v>0</v>
      </c>
      <c r="D1126" s="269">
        <v>0</v>
      </c>
      <c r="E1126" s="396" t="s">
        <v>73</v>
      </c>
    </row>
    <row r="1127" ht="36" hidden="1" customHeight="1" spans="1:5">
      <c r="A1127" s="415">
        <v>2170202</v>
      </c>
      <c r="B1127" s="409" t="s">
        <v>980</v>
      </c>
      <c r="C1127" s="269">
        <v>0</v>
      </c>
      <c r="D1127" s="269">
        <v>0</v>
      </c>
      <c r="E1127" s="396" t="s">
        <v>73</v>
      </c>
    </row>
    <row r="1128" ht="36" hidden="1" customHeight="1" spans="1:5">
      <c r="A1128" s="415">
        <v>2170203</v>
      </c>
      <c r="B1128" s="409" t="s">
        <v>981</v>
      </c>
      <c r="C1128" s="269">
        <v>0</v>
      </c>
      <c r="D1128" s="269">
        <v>0</v>
      </c>
      <c r="E1128" s="396" t="s">
        <v>73</v>
      </c>
    </row>
    <row r="1129" ht="36" hidden="1" customHeight="1" spans="1:5">
      <c r="A1129" s="415">
        <v>2170204</v>
      </c>
      <c r="B1129" s="409" t="s">
        <v>982</v>
      </c>
      <c r="C1129" s="269">
        <v>0</v>
      </c>
      <c r="D1129" s="269">
        <v>0</v>
      </c>
      <c r="E1129" s="396" t="s">
        <v>73</v>
      </c>
    </row>
    <row r="1130" ht="36" hidden="1" customHeight="1" spans="1:5">
      <c r="A1130" s="415">
        <v>2170205</v>
      </c>
      <c r="B1130" s="409" t="s">
        <v>983</v>
      </c>
      <c r="C1130" s="269">
        <v>0</v>
      </c>
      <c r="D1130" s="269">
        <v>0</v>
      </c>
      <c r="E1130" s="396" t="s">
        <v>73</v>
      </c>
    </row>
    <row r="1131" ht="36" hidden="1" customHeight="1" spans="1:5">
      <c r="A1131" s="415">
        <v>2170206</v>
      </c>
      <c r="B1131" s="409" t="s">
        <v>984</v>
      </c>
      <c r="C1131" s="269">
        <v>0</v>
      </c>
      <c r="D1131" s="269">
        <v>0</v>
      </c>
      <c r="E1131" s="396" t="s">
        <v>73</v>
      </c>
    </row>
    <row r="1132" ht="36" hidden="1" customHeight="1" spans="1:5">
      <c r="A1132" s="415">
        <v>2170207</v>
      </c>
      <c r="B1132" s="409" t="s">
        <v>985</v>
      </c>
      <c r="C1132" s="269">
        <v>0</v>
      </c>
      <c r="D1132" s="269">
        <v>0</v>
      </c>
      <c r="E1132" s="396" t="s">
        <v>73</v>
      </c>
    </row>
    <row r="1133" ht="36" hidden="1" customHeight="1" spans="1:5">
      <c r="A1133" s="415">
        <v>2170208</v>
      </c>
      <c r="B1133" s="409" t="s">
        <v>986</v>
      </c>
      <c r="C1133" s="269">
        <v>0</v>
      </c>
      <c r="D1133" s="269">
        <v>0</v>
      </c>
      <c r="E1133" s="396" t="s">
        <v>73</v>
      </c>
    </row>
    <row r="1134" ht="36" hidden="1" customHeight="1" spans="1:5">
      <c r="A1134" s="415">
        <v>2170299</v>
      </c>
      <c r="B1134" s="409" t="s">
        <v>987</v>
      </c>
      <c r="C1134" s="269">
        <v>0</v>
      </c>
      <c r="D1134" s="269">
        <v>0</v>
      </c>
      <c r="E1134" s="396" t="s">
        <v>73</v>
      </c>
    </row>
    <row r="1135" ht="36" hidden="1" customHeight="1" spans="1:5">
      <c r="A1135" s="388">
        <v>21703</v>
      </c>
      <c r="B1135" s="392" t="s">
        <v>988</v>
      </c>
      <c r="C1135" s="393">
        <v>0</v>
      </c>
      <c r="D1135" s="393">
        <v>0</v>
      </c>
      <c r="E1135" s="394" t="s">
        <v>73</v>
      </c>
    </row>
    <row r="1136" ht="36" hidden="1" customHeight="1" spans="1:5">
      <c r="A1136" s="395">
        <v>2170301</v>
      </c>
      <c r="B1136" s="270" t="s">
        <v>989</v>
      </c>
      <c r="C1136" s="269">
        <v>0</v>
      </c>
      <c r="D1136" s="269">
        <v>0</v>
      </c>
      <c r="E1136" s="396" t="s">
        <v>73</v>
      </c>
    </row>
    <row r="1137" ht="36" hidden="1" customHeight="1" spans="1:5">
      <c r="A1137" s="395">
        <v>2170302</v>
      </c>
      <c r="B1137" s="270" t="s">
        <v>990</v>
      </c>
      <c r="C1137" s="269">
        <v>0</v>
      </c>
      <c r="D1137" s="269">
        <v>0</v>
      </c>
      <c r="E1137" s="396" t="s">
        <v>73</v>
      </c>
    </row>
    <row r="1138" ht="36" hidden="1" customHeight="1" spans="1:5">
      <c r="A1138" s="395">
        <v>2170303</v>
      </c>
      <c r="B1138" s="270" t="s">
        <v>991</v>
      </c>
      <c r="C1138" s="269">
        <v>0</v>
      </c>
      <c r="D1138" s="269">
        <v>0</v>
      </c>
      <c r="E1138" s="396" t="s">
        <v>73</v>
      </c>
    </row>
    <row r="1139" ht="36" hidden="1" customHeight="1" spans="1:5">
      <c r="A1139" s="395">
        <v>2170304</v>
      </c>
      <c r="B1139" s="270" t="s">
        <v>992</v>
      </c>
      <c r="C1139" s="269">
        <v>0</v>
      </c>
      <c r="D1139" s="269">
        <v>0</v>
      </c>
      <c r="E1139" s="396" t="s">
        <v>73</v>
      </c>
    </row>
    <row r="1140" ht="36" hidden="1" customHeight="1" spans="1:5">
      <c r="A1140" s="395">
        <v>2170399</v>
      </c>
      <c r="B1140" s="270" t="s">
        <v>993</v>
      </c>
      <c r="C1140" s="269">
        <v>0</v>
      </c>
      <c r="D1140" s="269">
        <v>0</v>
      </c>
      <c r="E1140" s="396" t="s">
        <v>73</v>
      </c>
    </row>
    <row r="1141" ht="36" customHeight="1" spans="1:5">
      <c r="A1141" s="388">
        <v>21799</v>
      </c>
      <c r="B1141" s="392" t="s">
        <v>994</v>
      </c>
      <c r="C1141" s="393">
        <v>120</v>
      </c>
      <c r="D1141" s="393">
        <v>0</v>
      </c>
      <c r="E1141" s="394">
        <v>-1</v>
      </c>
    </row>
    <row r="1142" ht="36" customHeight="1" spans="1:5">
      <c r="A1142" s="270">
        <v>2179902</v>
      </c>
      <c r="B1142" s="270" t="s">
        <v>995</v>
      </c>
      <c r="C1142" s="269">
        <v>120</v>
      </c>
      <c r="D1142" s="269">
        <v>0</v>
      </c>
      <c r="E1142" s="396">
        <v>-1</v>
      </c>
    </row>
    <row r="1143" ht="36" hidden="1" customHeight="1" spans="1:5">
      <c r="A1143" s="270">
        <v>2179999</v>
      </c>
      <c r="B1143" s="270" t="s">
        <v>993</v>
      </c>
      <c r="C1143" s="269">
        <v>0</v>
      </c>
      <c r="D1143" s="269">
        <v>0</v>
      </c>
      <c r="E1143" s="396" t="s">
        <v>73</v>
      </c>
    </row>
    <row r="1144" ht="36" hidden="1" customHeight="1" spans="1:5">
      <c r="A1144" s="268" t="s">
        <v>996</v>
      </c>
      <c r="B1144" s="401" t="s">
        <v>277</v>
      </c>
      <c r="C1144" s="269" t="s">
        <v>73</v>
      </c>
      <c r="D1144" s="269" t="s">
        <v>73</v>
      </c>
      <c r="E1144" s="396"/>
    </row>
    <row r="1145" ht="36" hidden="1" customHeight="1" spans="1:5">
      <c r="A1145" s="388">
        <v>219</v>
      </c>
      <c r="B1145" s="389" t="s">
        <v>103</v>
      </c>
      <c r="C1145" s="390">
        <v>0</v>
      </c>
      <c r="D1145" s="390">
        <v>0</v>
      </c>
      <c r="E1145" s="391" t="s">
        <v>73</v>
      </c>
    </row>
    <row r="1146" ht="36" hidden="1" customHeight="1" spans="1:5">
      <c r="A1146" s="388">
        <v>21901</v>
      </c>
      <c r="B1146" s="392" t="s">
        <v>997</v>
      </c>
      <c r="C1146" s="393">
        <v>0</v>
      </c>
      <c r="D1146" s="393">
        <v>0</v>
      </c>
      <c r="E1146" s="394" t="s">
        <v>73</v>
      </c>
    </row>
    <row r="1147" ht="36" hidden="1" customHeight="1" spans="1:5">
      <c r="A1147" s="388">
        <v>21902</v>
      </c>
      <c r="B1147" s="392" t="s">
        <v>998</v>
      </c>
      <c r="C1147" s="393">
        <v>0</v>
      </c>
      <c r="D1147" s="393">
        <v>0</v>
      </c>
      <c r="E1147" s="394" t="s">
        <v>73</v>
      </c>
    </row>
    <row r="1148" ht="36" hidden="1" customHeight="1" spans="1:5">
      <c r="A1148" s="388">
        <v>21903</v>
      </c>
      <c r="B1148" s="392" t="s">
        <v>999</v>
      </c>
      <c r="C1148" s="393">
        <v>0</v>
      </c>
      <c r="D1148" s="393">
        <v>0</v>
      </c>
      <c r="E1148" s="394" t="s">
        <v>73</v>
      </c>
    </row>
    <row r="1149" ht="36" hidden="1" customHeight="1" spans="1:5">
      <c r="A1149" s="388">
        <v>21904</v>
      </c>
      <c r="B1149" s="392" t="s">
        <v>1000</v>
      </c>
      <c r="C1149" s="393">
        <v>0</v>
      </c>
      <c r="D1149" s="393">
        <v>0</v>
      </c>
      <c r="E1149" s="394" t="s">
        <v>73</v>
      </c>
    </row>
    <row r="1150" ht="36" hidden="1" customHeight="1" spans="1:5">
      <c r="A1150" s="388">
        <v>21905</v>
      </c>
      <c r="B1150" s="392" t="s">
        <v>1001</v>
      </c>
      <c r="C1150" s="393">
        <v>0</v>
      </c>
      <c r="D1150" s="393">
        <v>0</v>
      </c>
      <c r="E1150" s="394" t="s">
        <v>73</v>
      </c>
    </row>
    <row r="1151" ht="36" hidden="1" customHeight="1" spans="1:5">
      <c r="A1151" s="388">
        <v>21906</v>
      </c>
      <c r="B1151" s="392" t="s">
        <v>1002</v>
      </c>
      <c r="C1151" s="393">
        <v>0</v>
      </c>
      <c r="D1151" s="393">
        <v>0</v>
      </c>
      <c r="E1151" s="394" t="s">
        <v>73</v>
      </c>
    </row>
    <row r="1152" ht="36" hidden="1" customHeight="1" spans="1:5">
      <c r="A1152" s="388">
        <v>21907</v>
      </c>
      <c r="B1152" s="392" t="s">
        <v>1003</v>
      </c>
      <c r="C1152" s="393">
        <v>0</v>
      </c>
      <c r="D1152" s="393">
        <v>0</v>
      </c>
      <c r="E1152" s="394" t="s">
        <v>73</v>
      </c>
    </row>
    <row r="1153" ht="36" hidden="1" customHeight="1" spans="1:5">
      <c r="A1153" s="388">
        <v>21908</v>
      </c>
      <c r="B1153" s="392" t="s">
        <v>1004</v>
      </c>
      <c r="C1153" s="393">
        <v>0</v>
      </c>
      <c r="D1153" s="393">
        <v>0</v>
      </c>
      <c r="E1153" s="394" t="s">
        <v>73</v>
      </c>
    </row>
    <row r="1154" ht="36" hidden="1" customHeight="1" spans="1:5">
      <c r="A1154" s="388">
        <v>21999</v>
      </c>
      <c r="B1154" s="392" t="s">
        <v>1005</v>
      </c>
      <c r="C1154" s="393">
        <v>0</v>
      </c>
      <c r="D1154" s="393">
        <v>0</v>
      </c>
      <c r="E1154" s="394" t="s">
        <v>73</v>
      </c>
    </row>
    <row r="1155" ht="36" customHeight="1" spans="1:5">
      <c r="A1155" s="388">
        <v>220</v>
      </c>
      <c r="B1155" s="389" t="s">
        <v>105</v>
      </c>
      <c r="C1155" s="390">
        <v>2355</v>
      </c>
      <c r="D1155" s="390">
        <v>1893</v>
      </c>
      <c r="E1155" s="391">
        <v>-0.196</v>
      </c>
    </row>
    <row r="1156" ht="36" customHeight="1" spans="1:5">
      <c r="A1156" s="388">
        <v>22001</v>
      </c>
      <c r="B1156" s="392" t="s">
        <v>1006</v>
      </c>
      <c r="C1156" s="393">
        <v>2270</v>
      </c>
      <c r="D1156" s="393">
        <v>1853</v>
      </c>
      <c r="E1156" s="394">
        <v>-0.184</v>
      </c>
    </row>
    <row r="1157" ht="36" customHeight="1" spans="1:5">
      <c r="A1157" s="395">
        <v>2200101</v>
      </c>
      <c r="B1157" s="270" t="s">
        <v>137</v>
      </c>
      <c r="C1157" s="269">
        <v>1750</v>
      </c>
      <c r="D1157" s="269">
        <v>1724</v>
      </c>
      <c r="E1157" s="396">
        <v>-0.015</v>
      </c>
    </row>
    <row r="1158" ht="36" customHeight="1" spans="1:5">
      <c r="A1158" s="395">
        <v>2200102</v>
      </c>
      <c r="B1158" s="270" t="s">
        <v>138</v>
      </c>
      <c r="C1158" s="269">
        <v>360</v>
      </c>
      <c r="D1158" s="269">
        <v>129</v>
      </c>
      <c r="E1158" s="396">
        <v>-0.642</v>
      </c>
    </row>
    <row r="1159" ht="36" hidden="1" customHeight="1" spans="1:5">
      <c r="A1159" s="395">
        <v>2200103</v>
      </c>
      <c r="B1159" s="270" t="s">
        <v>139</v>
      </c>
      <c r="C1159" s="269">
        <v>0</v>
      </c>
      <c r="D1159" s="269">
        <v>0</v>
      </c>
      <c r="E1159" s="396" t="s">
        <v>73</v>
      </c>
    </row>
    <row r="1160" ht="36" hidden="1" customHeight="1" spans="1:5">
      <c r="A1160" s="395">
        <v>2200104</v>
      </c>
      <c r="B1160" s="270" t="s">
        <v>1007</v>
      </c>
      <c r="C1160" s="269">
        <v>0</v>
      </c>
      <c r="D1160" s="269">
        <v>0</v>
      </c>
      <c r="E1160" s="396" t="s">
        <v>73</v>
      </c>
    </row>
    <row r="1161" ht="36" hidden="1" customHeight="1" spans="1:5">
      <c r="A1161" s="395">
        <v>2200106</v>
      </c>
      <c r="B1161" s="270" t="s">
        <v>1008</v>
      </c>
      <c r="C1161" s="269">
        <v>0</v>
      </c>
      <c r="D1161" s="269">
        <v>0</v>
      </c>
      <c r="E1161" s="396" t="s">
        <v>73</v>
      </c>
    </row>
    <row r="1162" ht="36" hidden="1" customHeight="1" spans="1:5">
      <c r="A1162" s="395">
        <v>2200107</v>
      </c>
      <c r="B1162" s="270" t="s">
        <v>1009</v>
      </c>
      <c r="C1162" s="269">
        <v>0</v>
      </c>
      <c r="D1162" s="269">
        <v>0</v>
      </c>
      <c r="E1162" s="396" t="s">
        <v>73</v>
      </c>
    </row>
    <row r="1163" ht="36" hidden="1" customHeight="1" spans="1:5">
      <c r="A1163" s="395">
        <v>2200108</v>
      </c>
      <c r="B1163" s="270" t="s">
        <v>1010</v>
      </c>
      <c r="C1163" s="269">
        <v>0</v>
      </c>
      <c r="D1163" s="269">
        <v>0</v>
      </c>
      <c r="E1163" s="396" t="s">
        <v>73</v>
      </c>
    </row>
    <row r="1164" ht="36" hidden="1" customHeight="1" spans="1:5">
      <c r="A1164" s="395">
        <v>2200109</v>
      </c>
      <c r="B1164" s="270" t="s">
        <v>1011</v>
      </c>
      <c r="C1164" s="269">
        <v>0</v>
      </c>
      <c r="D1164" s="269">
        <v>0</v>
      </c>
      <c r="E1164" s="396" t="s">
        <v>73</v>
      </c>
    </row>
    <row r="1165" ht="36" customHeight="1" spans="1:5">
      <c r="A1165" s="395">
        <v>2200112</v>
      </c>
      <c r="B1165" s="270" t="s">
        <v>1012</v>
      </c>
      <c r="C1165" s="269">
        <v>160</v>
      </c>
      <c r="D1165" s="269">
        <v>0</v>
      </c>
      <c r="E1165" s="396">
        <v>-1</v>
      </c>
    </row>
    <row r="1166" ht="36" hidden="1" customHeight="1" spans="1:5">
      <c r="A1166" s="395">
        <v>2200113</v>
      </c>
      <c r="B1166" s="270" t="s">
        <v>1013</v>
      </c>
      <c r="C1166" s="269">
        <v>0</v>
      </c>
      <c r="D1166" s="269">
        <v>0</v>
      </c>
      <c r="E1166" s="396" t="s">
        <v>73</v>
      </c>
    </row>
    <row r="1167" ht="36" hidden="1" customHeight="1" spans="1:5">
      <c r="A1167" s="395">
        <v>2200114</v>
      </c>
      <c r="B1167" s="270" t="s">
        <v>1014</v>
      </c>
      <c r="C1167" s="269">
        <v>0</v>
      </c>
      <c r="D1167" s="269">
        <v>0</v>
      </c>
      <c r="E1167" s="396" t="s">
        <v>73</v>
      </c>
    </row>
    <row r="1168" ht="36" hidden="1" customHeight="1" spans="1:5">
      <c r="A1168" s="395">
        <v>2200115</v>
      </c>
      <c r="B1168" s="270" t="s">
        <v>1015</v>
      </c>
      <c r="C1168" s="269">
        <v>0</v>
      </c>
      <c r="D1168" s="269">
        <v>0</v>
      </c>
      <c r="E1168" s="396" t="s">
        <v>73</v>
      </c>
    </row>
    <row r="1169" ht="36" hidden="1" customHeight="1" spans="1:5">
      <c r="A1169" s="395">
        <v>2200116</v>
      </c>
      <c r="B1169" s="270" t="s">
        <v>1016</v>
      </c>
      <c r="C1169" s="269">
        <v>0</v>
      </c>
      <c r="D1169" s="269">
        <v>0</v>
      </c>
      <c r="E1169" s="396" t="s">
        <v>73</v>
      </c>
    </row>
    <row r="1170" ht="36" hidden="1" customHeight="1" spans="1:5">
      <c r="A1170" s="395">
        <v>2200119</v>
      </c>
      <c r="B1170" s="270" t="s">
        <v>1017</v>
      </c>
      <c r="C1170" s="269">
        <v>0</v>
      </c>
      <c r="D1170" s="269">
        <v>0</v>
      </c>
      <c r="E1170" s="396" t="s">
        <v>73</v>
      </c>
    </row>
    <row r="1171" ht="36" hidden="1" customHeight="1" spans="1:5">
      <c r="A1171" s="395">
        <v>2200120</v>
      </c>
      <c r="B1171" s="270" t="s">
        <v>1018</v>
      </c>
      <c r="C1171" s="269">
        <v>0</v>
      </c>
      <c r="D1171" s="269">
        <v>0</v>
      </c>
      <c r="E1171" s="396" t="s">
        <v>73</v>
      </c>
    </row>
    <row r="1172" ht="36" hidden="1" customHeight="1" spans="1:5">
      <c r="A1172" s="395">
        <v>2200121</v>
      </c>
      <c r="B1172" s="270" t="s">
        <v>1019</v>
      </c>
      <c r="C1172" s="269">
        <v>0</v>
      </c>
      <c r="D1172" s="269">
        <v>0</v>
      </c>
      <c r="E1172" s="396" t="s">
        <v>73</v>
      </c>
    </row>
    <row r="1173" ht="36" hidden="1" customHeight="1" spans="1:5">
      <c r="A1173" s="395">
        <v>2200122</v>
      </c>
      <c r="B1173" s="270" t="s">
        <v>1020</v>
      </c>
      <c r="C1173" s="269">
        <v>0</v>
      </c>
      <c r="D1173" s="269">
        <v>0</v>
      </c>
      <c r="E1173" s="396" t="s">
        <v>73</v>
      </c>
    </row>
    <row r="1174" ht="36" hidden="1" customHeight="1" spans="1:5">
      <c r="A1174" s="395">
        <v>2200123</v>
      </c>
      <c r="B1174" s="270" t="s">
        <v>1021</v>
      </c>
      <c r="C1174" s="269">
        <v>0</v>
      </c>
      <c r="D1174" s="269">
        <v>0</v>
      </c>
      <c r="E1174" s="396" t="s">
        <v>73</v>
      </c>
    </row>
    <row r="1175" ht="36" hidden="1" customHeight="1" spans="1:5">
      <c r="A1175" s="395">
        <v>2200124</v>
      </c>
      <c r="B1175" s="270" t="s">
        <v>1022</v>
      </c>
      <c r="C1175" s="269">
        <v>0</v>
      </c>
      <c r="D1175" s="269">
        <v>0</v>
      </c>
      <c r="E1175" s="396" t="s">
        <v>73</v>
      </c>
    </row>
    <row r="1176" ht="36" hidden="1" customHeight="1" spans="1:5">
      <c r="A1176" s="395">
        <v>2200125</v>
      </c>
      <c r="B1176" s="270" t="s">
        <v>1023</v>
      </c>
      <c r="C1176" s="269">
        <v>0</v>
      </c>
      <c r="D1176" s="269">
        <v>0</v>
      </c>
      <c r="E1176" s="396" t="s">
        <v>73</v>
      </c>
    </row>
    <row r="1177" ht="36" hidden="1" customHeight="1" spans="1:5">
      <c r="A1177" s="395">
        <v>2200126</v>
      </c>
      <c r="B1177" s="270" t="s">
        <v>1024</v>
      </c>
      <c r="C1177" s="269">
        <v>0</v>
      </c>
      <c r="D1177" s="269">
        <v>0</v>
      </c>
      <c r="E1177" s="396" t="s">
        <v>73</v>
      </c>
    </row>
    <row r="1178" ht="36" hidden="1" customHeight="1" spans="1:5">
      <c r="A1178" s="395">
        <v>2200127</v>
      </c>
      <c r="B1178" s="270" t="s">
        <v>1025</v>
      </c>
      <c r="C1178" s="269">
        <v>0</v>
      </c>
      <c r="D1178" s="269">
        <v>0</v>
      </c>
      <c r="E1178" s="396" t="s">
        <v>73</v>
      </c>
    </row>
    <row r="1179" ht="36" hidden="1" customHeight="1" spans="1:5">
      <c r="A1179" s="395">
        <v>2200128</v>
      </c>
      <c r="B1179" s="270" t="s">
        <v>1026</v>
      </c>
      <c r="C1179" s="269">
        <v>0</v>
      </c>
      <c r="D1179" s="269">
        <v>0</v>
      </c>
      <c r="E1179" s="396" t="s">
        <v>73</v>
      </c>
    </row>
    <row r="1180" ht="36" hidden="1" customHeight="1" spans="1:5">
      <c r="A1180" s="395">
        <v>2200129</v>
      </c>
      <c r="B1180" s="270" t="s">
        <v>1027</v>
      </c>
      <c r="C1180" s="269">
        <v>0</v>
      </c>
      <c r="D1180" s="269">
        <v>0</v>
      </c>
      <c r="E1180" s="396" t="s">
        <v>73</v>
      </c>
    </row>
    <row r="1181" ht="36" hidden="1" customHeight="1" spans="1:5">
      <c r="A1181" s="395">
        <v>2200150</v>
      </c>
      <c r="B1181" s="270" t="s">
        <v>146</v>
      </c>
      <c r="C1181" s="269">
        <v>0</v>
      </c>
      <c r="D1181" s="269">
        <v>0</v>
      </c>
      <c r="E1181" s="396" t="s">
        <v>73</v>
      </c>
    </row>
    <row r="1182" ht="36" hidden="1" customHeight="1" spans="1:5">
      <c r="A1182" s="395">
        <v>2200199</v>
      </c>
      <c r="B1182" s="270" t="s">
        <v>1028</v>
      </c>
      <c r="C1182" s="269">
        <v>0</v>
      </c>
      <c r="D1182" s="269">
        <v>0</v>
      </c>
      <c r="E1182" s="396" t="s">
        <v>73</v>
      </c>
    </row>
    <row r="1183" ht="36" customHeight="1" spans="1:5">
      <c r="A1183" s="388">
        <v>22005</v>
      </c>
      <c r="B1183" s="392" t="s">
        <v>1029</v>
      </c>
      <c r="C1183" s="393">
        <v>85</v>
      </c>
      <c r="D1183" s="393">
        <v>40</v>
      </c>
      <c r="E1183" s="394">
        <v>-0.529</v>
      </c>
    </row>
    <row r="1184" ht="36" hidden="1" customHeight="1" spans="1:5">
      <c r="A1184" s="395">
        <v>2200501</v>
      </c>
      <c r="B1184" s="270" t="s">
        <v>137</v>
      </c>
      <c r="C1184" s="269">
        <v>0</v>
      </c>
      <c r="D1184" s="269">
        <v>0</v>
      </c>
      <c r="E1184" s="396" t="s">
        <v>73</v>
      </c>
    </row>
    <row r="1185" ht="36" hidden="1" customHeight="1" spans="1:5">
      <c r="A1185" s="395">
        <v>2200502</v>
      </c>
      <c r="B1185" s="270" t="s">
        <v>138</v>
      </c>
      <c r="C1185" s="269">
        <v>0</v>
      </c>
      <c r="D1185" s="269">
        <v>0</v>
      </c>
      <c r="E1185" s="396" t="s">
        <v>73</v>
      </c>
    </row>
    <row r="1186" ht="36" hidden="1" customHeight="1" spans="1:5">
      <c r="A1186" s="395">
        <v>2200503</v>
      </c>
      <c r="B1186" s="270" t="s">
        <v>139</v>
      </c>
      <c r="C1186" s="269">
        <v>0</v>
      </c>
      <c r="D1186" s="269">
        <v>0</v>
      </c>
      <c r="E1186" s="396" t="s">
        <v>73</v>
      </c>
    </row>
    <row r="1187" ht="36" customHeight="1" spans="1:5">
      <c r="A1187" s="395">
        <v>2200504</v>
      </c>
      <c r="B1187" s="270" t="s">
        <v>1030</v>
      </c>
      <c r="C1187" s="269">
        <v>55</v>
      </c>
      <c r="D1187" s="269">
        <v>40</v>
      </c>
      <c r="E1187" s="396">
        <v>-0.273</v>
      </c>
    </row>
    <row r="1188" ht="36" hidden="1" customHeight="1" spans="1:5">
      <c r="A1188" s="395">
        <v>2200506</v>
      </c>
      <c r="B1188" s="270" t="s">
        <v>1031</v>
      </c>
      <c r="C1188" s="269">
        <v>0</v>
      </c>
      <c r="D1188" s="269">
        <v>0</v>
      </c>
      <c r="E1188" s="396" t="s">
        <v>73</v>
      </c>
    </row>
    <row r="1189" ht="36" hidden="1" customHeight="1" spans="1:5">
      <c r="A1189" s="395">
        <v>2200507</v>
      </c>
      <c r="B1189" s="270" t="s">
        <v>1032</v>
      </c>
      <c r="C1189" s="269">
        <v>0</v>
      </c>
      <c r="D1189" s="269">
        <v>0</v>
      </c>
      <c r="E1189" s="396" t="s">
        <v>73</v>
      </c>
    </row>
    <row r="1190" ht="36" hidden="1" customHeight="1" spans="1:5">
      <c r="A1190" s="395">
        <v>2200508</v>
      </c>
      <c r="B1190" s="270" t="s">
        <v>1033</v>
      </c>
      <c r="C1190" s="269">
        <v>0</v>
      </c>
      <c r="D1190" s="269">
        <v>0</v>
      </c>
      <c r="E1190" s="396" t="s">
        <v>73</v>
      </c>
    </row>
    <row r="1191" ht="36" customHeight="1" spans="1:5">
      <c r="A1191" s="395">
        <v>2200509</v>
      </c>
      <c r="B1191" s="270" t="s">
        <v>1034</v>
      </c>
      <c r="C1191" s="269">
        <v>30</v>
      </c>
      <c r="D1191" s="269">
        <v>0</v>
      </c>
      <c r="E1191" s="396">
        <v>-1</v>
      </c>
    </row>
    <row r="1192" ht="36" hidden="1" customHeight="1" spans="1:5">
      <c r="A1192" s="395">
        <v>2200510</v>
      </c>
      <c r="B1192" s="270" t="s">
        <v>1035</v>
      </c>
      <c r="C1192" s="269">
        <v>0</v>
      </c>
      <c r="D1192" s="269">
        <v>0</v>
      </c>
      <c r="E1192" s="396" t="s">
        <v>73</v>
      </c>
    </row>
    <row r="1193" ht="36" hidden="1" customHeight="1" spans="1:5">
      <c r="A1193" s="395">
        <v>2200511</v>
      </c>
      <c r="B1193" s="270" t="s">
        <v>1036</v>
      </c>
      <c r="C1193" s="269">
        <v>0</v>
      </c>
      <c r="D1193" s="269">
        <v>0</v>
      </c>
      <c r="E1193" s="396" t="s">
        <v>73</v>
      </c>
    </row>
    <row r="1194" ht="36" hidden="1" customHeight="1" spans="1:5">
      <c r="A1194" s="395">
        <v>2200512</v>
      </c>
      <c r="B1194" s="270" t="s">
        <v>1037</v>
      </c>
      <c r="C1194" s="269">
        <v>0</v>
      </c>
      <c r="D1194" s="269">
        <v>0</v>
      </c>
      <c r="E1194" s="396" t="s">
        <v>73</v>
      </c>
    </row>
    <row r="1195" ht="36" hidden="1" customHeight="1" spans="1:5">
      <c r="A1195" s="395">
        <v>2200513</v>
      </c>
      <c r="B1195" s="270" t="s">
        <v>1038</v>
      </c>
      <c r="C1195" s="269">
        <v>0</v>
      </c>
      <c r="D1195" s="269">
        <v>0</v>
      </c>
      <c r="E1195" s="396" t="s">
        <v>73</v>
      </c>
    </row>
    <row r="1196" ht="36" hidden="1" customHeight="1" spans="1:5">
      <c r="A1196" s="395">
        <v>2200514</v>
      </c>
      <c r="B1196" s="270" t="s">
        <v>1039</v>
      </c>
      <c r="C1196" s="269">
        <v>0</v>
      </c>
      <c r="D1196" s="269">
        <v>0</v>
      </c>
      <c r="E1196" s="396" t="s">
        <v>73</v>
      </c>
    </row>
    <row r="1197" ht="36" hidden="1" customHeight="1" spans="1:5">
      <c r="A1197" s="395">
        <v>2200599</v>
      </c>
      <c r="B1197" s="270" t="s">
        <v>1040</v>
      </c>
      <c r="C1197" s="269">
        <v>0</v>
      </c>
      <c r="D1197" s="269">
        <v>0</v>
      </c>
      <c r="E1197" s="396" t="s">
        <v>73</v>
      </c>
    </row>
    <row r="1198" ht="36" hidden="1" customHeight="1" spans="1:5">
      <c r="A1198" s="388">
        <v>22099</v>
      </c>
      <c r="B1198" s="392" t="s">
        <v>1041</v>
      </c>
      <c r="C1198" s="393">
        <v>0</v>
      </c>
      <c r="D1198" s="393">
        <v>0</v>
      </c>
      <c r="E1198" s="394" t="s">
        <v>73</v>
      </c>
    </row>
    <row r="1199" ht="36" hidden="1" customHeight="1" spans="1:5">
      <c r="A1199" s="270">
        <v>2209999</v>
      </c>
      <c r="B1199" s="270" t="s">
        <v>1042</v>
      </c>
      <c r="C1199" s="269">
        <v>0</v>
      </c>
      <c r="D1199" s="269">
        <v>0</v>
      </c>
      <c r="E1199" s="396" t="s">
        <v>73</v>
      </c>
    </row>
    <row r="1200" ht="36" hidden="1" customHeight="1" spans="1:5">
      <c r="A1200" s="268" t="s">
        <v>1043</v>
      </c>
      <c r="B1200" s="401" t="s">
        <v>277</v>
      </c>
      <c r="C1200" s="269" t="s">
        <v>73</v>
      </c>
      <c r="D1200" s="269" t="s">
        <v>73</v>
      </c>
      <c r="E1200" s="396"/>
    </row>
    <row r="1201" ht="36" customHeight="1" spans="1:5">
      <c r="A1201" s="388">
        <v>221</v>
      </c>
      <c r="B1201" s="389" t="s">
        <v>107</v>
      </c>
      <c r="C1201" s="390">
        <v>16819</v>
      </c>
      <c r="D1201" s="390">
        <v>9960</v>
      </c>
      <c r="E1201" s="391">
        <v>-0.408</v>
      </c>
    </row>
    <row r="1202" ht="36" customHeight="1" spans="1:5">
      <c r="A1202" s="388">
        <v>22101</v>
      </c>
      <c r="B1202" s="392" t="s">
        <v>1044</v>
      </c>
      <c r="C1202" s="393">
        <v>6400</v>
      </c>
      <c r="D1202" s="393">
        <v>0</v>
      </c>
      <c r="E1202" s="394">
        <v>-1</v>
      </c>
    </row>
    <row r="1203" ht="36" hidden="1" customHeight="1" spans="1:5">
      <c r="A1203" s="395">
        <v>2210101</v>
      </c>
      <c r="B1203" s="270" t="s">
        <v>1045</v>
      </c>
      <c r="C1203" s="269">
        <v>0</v>
      </c>
      <c r="D1203" s="269">
        <v>0</v>
      </c>
      <c r="E1203" s="396" t="s">
        <v>73</v>
      </c>
    </row>
    <row r="1204" ht="36" hidden="1" customHeight="1" spans="1:5">
      <c r="A1204" s="395">
        <v>2210102</v>
      </c>
      <c r="B1204" s="270" t="s">
        <v>1046</v>
      </c>
      <c r="C1204" s="269">
        <v>0</v>
      </c>
      <c r="D1204" s="269">
        <v>0</v>
      </c>
      <c r="E1204" s="396" t="s">
        <v>73</v>
      </c>
    </row>
    <row r="1205" ht="36" customHeight="1" spans="1:5">
      <c r="A1205" s="395">
        <v>2210103</v>
      </c>
      <c r="B1205" s="270" t="s">
        <v>1047</v>
      </c>
      <c r="C1205" s="269">
        <v>700</v>
      </c>
      <c r="D1205" s="269">
        <v>0</v>
      </c>
      <c r="E1205" s="396">
        <v>-1</v>
      </c>
    </row>
    <row r="1206" ht="36" hidden="1" customHeight="1" spans="1:5">
      <c r="A1206" s="395">
        <v>2210104</v>
      </c>
      <c r="B1206" s="270" t="s">
        <v>1048</v>
      </c>
      <c r="C1206" s="269">
        <v>0</v>
      </c>
      <c r="D1206" s="269">
        <v>0</v>
      </c>
      <c r="E1206" s="396" t="s">
        <v>73</v>
      </c>
    </row>
    <row r="1207" ht="36" customHeight="1" spans="1:5">
      <c r="A1207" s="395">
        <v>2210105</v>
      </c>
      <c r="B1207" s="270" t="s">
        <v>1049</v>
      </c>
      <c r="C1207" s="269">
        <v>2100</v>
      </c>
      <c r="D1207" s="269">
        <v>0</v>
      </c>
      <c r="E1207" s="396">
        <v>-1</v>
      </c>
    </row>
    <row r="1208" ht="36" customHeight="1" spans="1:5">
      <c r="A1208" s="395">
        <v>2210106</v>
      </c>
      <c r="B1208" s="270" t="s">
        <v>1050</v>
      </c>
      <c r="C1208" s="269">
        <v>730</v>
      </c>
      <c r="D1208" s="269">
        <v>0</v>
      </c>
      <c r="E1208" s="396">
        <v>-1</v>
      </c>
    </row>
    <row r="1209" ht="36" customHeight="1" spans="1:5">
      <c r="A1209" s="395">
        <v>2210107</v>
      </c>
      <c r="B1209" s="270" t="s">
        <v>1051</v>
      </c>
      <c r="C1209" s="269">
        <v>120</v>
      </c>
      <c r="D1209" s="269">
        <v>0</v>
      </c>
      <c r="E1209" s="396">
        <v>-1</v>
      </c>
    </row>
    <row r="1210" ht="36" customHeight="1" spans="1:5">
      <c r="A1210" s="395">
        <v>2210108</v>
      </c>
      <c r="B1210" s="270" t="s">
        <v>1052</v>
      </c>
      <c r="C1210" s="269">
        <v>2750</v>
      </c>
      <c r="D1210" s="269">
        <v>0</v>
      </c>
      <c r="E1210" s="396">
        <v>-1</v>
      </c>
    </row>
    <row r="1211" ht="36" hidden="1" customHeight="1" spans="1:5">
      <c r="A1211" s="395">
        <v>2210109</v>
      </c>
      <c r="B1211" s="270" t="s">
        <v>1053</v>
      </c>
      <c r="C1211" s="269">
        <v>0</v>
      </c>
      <c r="D1211" s="269">
        <v>0</v>
      </c>
      <c r="E1211" s="396" t="s">
        <v>73</v>
      </c>
    </row>
    <row r="1212" ht="36" hidden="1" customHeight="1" spans="1:5">
      <c r="A1212" s="395">
        <v>2210199</v>
      </c>
      <c r="B1212" s="270" t="s">
        <v>1054</v>
      </c>
      <c r="C1212" s="269">
        <v>0</v>
      </c>
      <c r="D1212" s="269">
        <v>0</v>
      </c>
      <c r="E1212" s="396" t="s">
        <v>73</v>
      </c>
    </row>
    <row r="1213" ht="36" customHeight="1" spans="1:5">
      <c r="A1213" s="388">
        <v>22102</v>
      </c>
      <c r="B1213" s="392" t="s">
        <v>1055</v>
      </c>
      <c r="C1213" s="393">
        <v>10419</v>
      </c>
      <c r="D1213" s="393">
        <v>9960</v>
      </c>
      <c r="E1213" s="394">
        <v>-0.044</v>
      </c>
    </row>
    <row r="1214" ht="36" customHeight="1" spans="1:5">
      <c r="A1214" s="395">
        <v>2210201</v>
      </c>
      <c r="B1214" s="270" t="s">
        <v>1056</v>
      </c>
      <c r="C1214" s="269">
        <v>10419</v>
      </c>
      <c r="D1214" s="269">
        <v>9960</v>
      </c>
      <c r="E1214" s="396">
        <v>-0.044</v>
      </c>
    </row>
    <row r="1215" ht="36" hidden="1" customHeight="1" spans="1:5">
      <c r="A1215" s="395">
        <v>2210202</v>
      </c>
      <c r="B1215" s="270" t="s">
        <v>1057</v>
      </c>
      <c r="C1215" s="269">
        <v>0</v>
      </c>
      <c r="D1215" s="269">
        <v>0</v>
      </c>
      <c r="E1215" s="396" t="s">
        <v>73</v>
      </c>
    </row>
    <row r="1216" ht="36" hidden="1" customHeight="1" spans="1:5">
      <c r="A1216" s="395">
        <v>2210203</v>
      </c>
      <c r="B1216" s="270" t="s">
        <v>1058</v>
      </c>
      <c r="C1216" s="269">
        <v>0</v>
      </c>
      <c r="D1216" s="269">
        <v>0</v>
      </c>
      <c r="E1216" s="396" t="s">
        <v>73</v>
      </c>
    </row>
    <row r="1217" ht="36" hidden="1" customHeight="1" spans="1:5">
      <c r="A1217" s="388">
        <v>22103</v>
      </c>
      <c r="B1217" s="392" t="s">
        <v>1059</v>
      </c>
      <c r="C1217" s="393">
        <v>0</v>
      </c>
      <c r="D1217" s="393">
        <v>0</v>
      </c>
      <c r="E1217" s="394" t="s">
        <v>73</v>
      </c>
    </row>
    <row r="1218" ht="36" hidden="1" customHeight="1" spans="1:5">
      <c r="A1218" s="395">
        <v>2210301</v>
      </c>
      <c r="B1218" s="270" t="s">
        <v>1060</v>
      </c>
      <c r="C1218" s="269">
        <v>0</v>
      </c>
      <c r="D1218" s="269">
        <v>0</v>
      </c>
      <c r="E1218" s="396" t="s">
        <v>73</v>
      </c>
    </row>
    <row r="1219" ht="36" hidden="1" customHeight="1" spans="1:5">
      <c r="A1219" s="395">
        <v>2210302</v>
      </c>
      <c r="B1219" s="270" t="s">
        <v>1061</v>
      </c>
      <c r="C1219" s="269">
        <v>0</v>
      </c>
      <c r="D1219" s="269">
        <v>0</v>
      </c>
      <c r="E1219" s="396" t="s">
        <v>73</v>
      </c>
    </row>
    <row r="1220" ht="36" hidden="1" customHeight="1" spans="1:5">
      <c r="A1220" s="395">
        <v>2210399</v>
      </c>
      <c r="B1220" s="270" t="s">
        <v>1062</v>
      </c>
      <c r="C1220" s="269">
        <v>0</v>
      </c>
      <c r="D1220" s="269">
        <v>0</v>
      </c>
      <c r="E1220" s="396" t="s">
        <v>73</v>
      </c>
    </row>
    <row r="1221" ht="36" hidden="1" customHeight="1" spans="1:5">
      <c r="A1221" s="400" t="s">
        <v>1063</v>
      </c>
      <c r="B1221" s="407" t="s">
        <v>277</v>
      </c>
      <c r="C1221" s="269" t="s">
        <v>73</v>
      </c>
      <c r="D1221" s="269" t="s">
        <v>73</v>
      </c>
      <c r="E1221" s="396"/>
    </row>
    <row r="1222" ht="36" customHeight="1" spans="1:5">
      <c r="A1222" s="388">
        <v>222</v>
      </c>
      <c r="B1222" s="389" t="s">
        <v>109</v>
      </c>
      <c r="C1222" s="390">
        <v>400</v>
      </c>
      <c r="D1222" s="390">
        <v>238</v>
      </c>
      <c r="E1222" s="391">
        <v>-0.405</v>
      </c>
    </row>
    <row r="1223" ht="36" customHeight="1" spans="1:5">
      <c r="A1223" s="388">
        <v>22201</v>
      </c>
      <c r="B1223" s="392" t="s">
        <v>1064</v>
      </c>
      <c r="C1223" s="393">
        <v>400</v>
      </c>
      <c r="D1223" s="393">
        <v>238</v>
      </c>
      <c r="E1223" s="394">
        <v>-0.405</v>
      </c>
    </row>
    <row r="1224" ht="36" hidden="1" customHeight="1" spans="1:5">
      <c r="A1224" s="395">
        <v>2220101</v>
      </c>
      <c r="B1224" s="270" t="s">
        <v>137</v>
      </c>
      <c r="C1224" s="269">
        <v>0</v>
      </c>
      <c r="D1224" s="269">
        <v>0</v>
      </c>
      <c r="E1224" s="396" t="s">
        <v>73</v>
      </c>
    </row>
    <row r="1225" ht="36" hidden="1" customHeight="1" spans="1:5">
      <c r="A1225" s="395">
        <v>2220102</v>
      </c>
      <c r="B1225" s="270" t="s">
        <v>138</v>
      </c>
      <c r="C1225" s="269">
        <v>0</v>
      </c>
      <c r="D1225" s="269">
        <v>0</v>
      </c>
      <c r="E1225" s="396" t="s">
        <v>73</v>
      </c>
    </row>
    <row r="1226" ht="36" hidden="1" customHeight="1" spans="1:5">
      <c r="A1226" s="395">
        <v>2220103</v>
      </c>
      <c r="B1226" s="270" t="s">
        <v>139</v>
      </c>
      <c r="C1226" s="269">
        <v>0</v>
      </c>
      <c r="D1226" s="269">
        <v>0</v>
      </c>
      <c r="E1226" s="396" t="s">
        <v>73</v>
      </c>
    </row>
    <row r="1227" ht="36" hidden="1" customHeight="1" spans="1:5">
      <c r="A1227" s="395">
        <v>2220104</v>
      </c>
      <c r="B1227" s="270" t="s">
        <v>1065</v>
      </c>
      <c r="C1227" s="269">
        <v>0</v>
      </c>
      <c r="D1227" s="269">
        <v>0</v>
      </c>
      <c r="E1227" s="396" t="s">
        <v>73</v>
      </c>
    </row>
    <row r="1228" ht="36" hidden="1" customHeight="1" spans="1:5">
      <c r="A1228" s="395">
        <v>2220105</v>
      </c>
      <c r="B1228" s="270" t="s">
        <v>1066</v>
      </c>
      <c r="C1228" s="269">
        <v>0</v>
      </c>
      <c r="D1228" s="269">
        <v>0</v>
      </c>
      <c r="E1228" s="396" t="s">
        <v>73</v>
      </c>
    </row>
    <row r="1229" ht="36" customHeight="1" spans="1:5">
      <c r="A1229" s="395">
        <v>2220106</v>
      </c>
      <c r="B1229" s="270" t="s">
        <v>1067</v>
      </c>
      <c r="C1229" s="269">
        <v>10</v>
      </c>
      <c r="D1229" s="269">
        <v>0</v>
      </c>
      <c r="E1229" s="396">
        <v>-1</v>
      </c>
    </row>
    <row r="1230" ht="36" hidden="1" customHeight="1" spans="1:5">
      <c r="A1230" s="395">
        <v>2220107</v>
      </c>
      <c r="B1230" s="270" t="s">
        <v>1068</v>
      </c>
      <c r="C1230" s="269">
        <v>0</v>
      </c>
      <c r="D1230" s="269">
        <v>0</v>
      </c>
      <c r="E1230" s="396" t="s">
        <v>73</v>
      </c>
    </row>
    <row r="1231" ht="36" hidden="1" customHeight="1" spans="1:5">
      <c r="A1231" s="395">
        <v>2220112</v>
      </c>
      <c r="B1231" s="270" t="s">
        <v>1069</v>
      </c>
      <c r="C1231" s="269">
        <v>0</v>
      </c>
      <c r="D1231" s="269">
        <v>0</v>
      </c>
      <c r="E1231" s="396" t="s">
        <v>73</v>
      </c>
    </row>
    <row r="1232" ht="36" hidden="1" customHeight="1" spans="1:5">
      <c r="A1232" s="395">
        <v>2220113</v>
      </c>
      <c r="B1232" s="270" t="s">
        <v>1070</v>
      </c>
      <c r="C1232" s="269">
        <v>0</v>
      </c>
      <c r="D1232" s="269">
        <v>0</v>
      </c>
      <c r="E1232" s="396" t="s">
        <v>73</v>
      </c>
    </row>
    <row r="1233" ht="36" hidden="1" customHeight="1" spans="1:5">
      <c r="A1233" s="395">
        <v>2220114</v>
      </c>
      <c r="B1233" s="270" t="s">
        <v>1071</v>
      </c>
      <c r="C1233" s="269">
        <v>0</v>
      </c>
      <c r="D1233" s="269">
        <v>0</v>
      </c>
      <c r="E1233" s="396" t="s">
        <v>73</v>
      </c>
    </row>
    <row r="1234" ht="36" customHeight="1" spans="1:5">
      <c r="A1234" s="395">
        <v>2220115</v>
      </c>
      <c r="B1234" s="270" t="s">
        <v>1072</v>
      </c>
      <c r="C1234" s="269">
        <v>240</v>
      </c>
      <c r="D1234" s="269">
        <v>238</v>
      </c>
      <c r="E1234" s="396">
        <v>-0.008</v>
      </c>
    </row>
    <row r="1235" ht="36" hidden="1" customHeight="1" spans="1:5">
      <c r="A1235" s="395">
        <v>2220118</v>
      </c>
      <c r="B1235" s="270" t="s">
        <v>1073</v>
      </c>
      <c r="C1235" s="269">
        <v>0</v>
      </c>
      <c r="D1235" s="269">
        <v>0</v>
      </c>
      <c r="E1235" s="396" t="s">
        <v>73</v>
      </c>
    </row>
    <row r="1236" ht="36" hidden="1" customHeight="1" spans="1:5">
      <c r="A1236" s="398">
        <v>2220119</v>
      </c>
      <c r="B1236" s="413" t="s">
        <v>1074</v>
      </c>
      <c r="C1236" s="269">
        <v>0</v>
      </c>
      <c r="D1236" s="269">
        <v>0</v>
      </c>
      <c r="E1236" s="396" t="s">
        <v>73</v>
      </c>
    </row>
    <row r="1237" ht="36" hidden="1" customHeight="1" spans="1:5">
      <c r="A1237" s="398">
        <v>2220120</v>
      </c>
      <c r="B1237" s="413" t="s">
        <v>1075</v>
      </c>
      <c r="C1237" s="269">
        <v>0</v>
      </c>
      <c r="D1237" s="269">
        <v>0</v>
      </c>
      <c r="E1237" s="396" t="s">
        <v>73</v>
      </c>
    </row>
    <row r="1238" ht="36" hidden="1" customHeight="1" spans="1:5">
      <c r="A1238" s="398">
        <v>2220121</v>
      </c>
      <c r="B1238" s="413" t="s">
        <v>1076</v>
      </c>
      <c r="C1238" s="269">
        <v>0</v>
      </c>
      <c r="D1238" s="269">
        <v>0</v>
      </c>
      <c r="E1238" s="396" t="s">
        <v>73</v>
      </c>
    </row>
    <row r="1239" ht="36" hidden="1" customHeight="1" spans="1:5">
      <c r="A1239" s="395">
        <v>2220150</v>
      </c>
      <c r="B1239" s="270" t="s">
        <v>146</v>
      </c>
      <c r="C1239" s="269">
        <v>0</v>
      </c>
      <c r="D1239" s="269">
        <v>0</v>
      </c>
      <c r="E1239" s="396" t="s">
        <v>73</v>
      </c>
    </row>
    <row r="1240" ht="36" customHeight="1" spans="1:5">
      <c r="A1240" s="395">
        <v>2220199</v>
      </c>
      <c r="B1240" s="270" t="s">
        <v>1077</v>
      </c>
      <c r="C1240" s="269">
        <v>150</v>
      </c>
      <c r="D1240" s="269">
        <v>0</v>
      </c>
      <c r="E1240" s="396">
        <v>-1</v>
      </c>
    </row>
    <row r="1241" ht="36" hidden="1" customHeight="1" spans="1:5">
      <c r="A1241" s="388">
        <v>22202</v>
      </c>
      <c r="B1241" s="392" t="s">
        <v>1078</v>
      </c>
      <c r="C1241" s="393">
        <v>0</v>
      </c>
      <c r="D1241" s="393" t="s">
        <v>73</v>
      </c>
      <c r="E1241" s="394" t="s">
        <v>73</v>
      </c>
    </row>
    <row r="1242" ht="36" hidden="1" customHeight="1" spans="1:5">
      <c r="A1242" s="395">
        <v>2220201</v>
      </c>
      <c r="B1242" s="270" t="s">
        <v>137</v>
      </c>
      <c r="C1242" s="269">
        <v>0</v>
      </c>
      <c r="D1242" s="269" t="s">
        <v>73</v>
      </c>
      <c r="E1242" s="396" t="s">
        <v>73</v>
      </c>
    </row>
    <row r="1243" ht="36" hidden="1" customHeight="1" spans="1:5">
      <c r="A1243" s="395">
        <v>2220202</v>
      </c>
      <c r="B1243" s="270" t="s">
        <v>138</v>
      </c>
      <c r="C1243" s="269">
        <v>0</v>
      </c>
      <c r="D1243" s="269" t="s">
        <v>73</v>
      </c>
      <c r="E1243" s="396" t="s">
        <v>73</v>
      </c>
    </row>
    <row r="1244" ht="36" hidden="1" customHeight="1" spans="1:5">
      <c r="A1244" s="395">
        <v>2220203</v>
      </c>
      <c r="B1244" s="270" t="s">
        <v>139</v>
      </c>
      <c r="C1244" s="269">
        <v>0</v>
      </c>
      <c r="D1244" s="269" t="s">
        <v>73</v>
      </c>
      <c r="E1244" s="396" t="s">
        <v>73</v>
      </c>
    </row>
    <row r="1245" ht="36" hidden="1" customHeight="1" spans="1:5">
      <c r="A1245" s="395">
        <v>2220204</v>
      </c>
      <c r="B1245" s="270" t="s">
        <v>1079</v>
      </c>
      <c r="C1245" s="269">
        <v>0</v>
      </c>
      <c r="D1245" s="269" t="s">
        <v>73</v>
      </c>
      <c r="E1245" s="396" t="s">
        <v>73</v>
      </c>
    </row>
    <row r="1246" ht="36" hidden="1" customHeight="1" spans="1:5">
      <c r="A1246" s="395">
        <v>2220205</v>
      </c>
      <c r="B1246" s="270" t="s">
        <v>1080</v>
      </c>
      <c r="C1246" s="269">
        <v>0</v>
      </c>
      <c r="D1246" s="269" t="s">
        <v>73</v>
      </c>
      <c r="E1246" s="396" t="s">
        <v>73</v>
      </c>
    </row>
    <row r="1247" ht="36" hidden="1" customHeight="1" spans="1:5">
      <c r="A1247" s="395">
        <v>2220206</v>
      </c>
      <c r="B1247" s="270" t="s">
        <v>1081</v>
      </c>
      <c r="C1247" s="269">
        <v>0</v>
      </c>
      <c r="D1247" s="269" t="s">
        <v>73</v>
      </c>
      <c r="E1247" s="396" t="s">
        <v>73</v>
      </c>
    </row>
    <row r="1248" ht="36" hidden="1" customHeight="1" spans="1:5">
      <c r="A1248" s="395">
        <v>2220207</v>
      </c>
      <c r="B1248" s="270" t="s">
        <v>1082</v>
      </c>
      <c r="C1248" s="269">
        <v>0</v>
      </c>
      <c r="D1248" s="269" t="s">
        <v>73</v>
      </c>
      <c r="E1248" s="396" t="s">
        <v>73</v>
      </c>
    </row>
    <row r="1249" ht="36" hidden="1" customHeight="1" spans="1:5">
      <c r="A1249" s="395">
        <v>2220209</v>
      </c>
      <c r="B1249" s="270" t="s">
        <v>1083</v>
      </c>
      <c r="C1249" s="269">
        <v>0</v>
      </c>
      <c r="D1249" s="269" t="s">
        <v>73</v>
      </c>
      <c r="E1249" s="396" t="s">
        <v>73</v>
      </c>
    </row>
    <row r="1250" ht="36" hidden="1" customHeight="1" spans="1:5">
      <c r="A1250" s="395">
        <v>2220210</v>
      </c>
      <c r="B1250" s="270" t="s">
        <v>1084</v>
      </c>
      <c r="C1250" s="269">
        <v>0</v>
      </c>
      <c r="D1250" s="269" t="s">
        <v>73</v>
      </c>
      <c r="E1250" s="396" t="s">
        <v>73</v>
      </c>
    </row>
    <row r="1251" ht="36" hidden="1" customHeight="1" spans="1:5">
      <c r="A1251" s="395">
        <v>2220211</v>
      </c>
      <c r="B1251" s="270" t="s">
        <v>1085</v>
      </c>
      <c r="C1251" s="269">
        <v>0</v>
      </c>
      <c r="D1251" s="269" t="s">
        <v>73</v>
      </c>
      <c r="E1251" s="396" t="s">
        <v>73</v>
      </c>
    </row>
    <row r="1252" ht="36" hidden="1" customHeight="1" spans="1:5">
      <c r="A1252" s="395">
        <v>2220212</v>
      </c>
      <c r="B1252" s="270" t="s">
        <v>1086</v>
      </c>
      <c r="C1252" s="269">
        <v>0</v>
      </c>
      <c r="D1252" s="269" t="s">
        <v>73</v>
      </c>
      <c r="E1252" s="396" t="s">
        <v>73</v>
      </c>
    </row>
    <row r="1253" ht="36" hidden="1" customHeight="1" spans="1:5">
      <c r="A1253" s="395">
        <v>2220250</v>
      </c>
      <c r="B1253" s="270" t="s">
        <v>146</v>
      </c>
      <c r="C1253" s="269">
        <v>0</v>
      </c>
      <c r="D1253" s="269" t="s">
        <v>73</v>
      </c>
      <c r="E1253" s="396" t="s">
        <v>73</v>
      </c>
    </row>
    <row r="1254" ht="36" hidden="1" customHeight="1" spans="1:5">
      <c r="A1254" s="395">
        <v>2220299</v>
      </c>
      <c r="B1254" s="270" t="s">
        <v>1087</v>
      </c>
      <c r="C1254" s="269">
        <v>0</v>
      </c>
      <c r="D1254" s="269" t="s">
        <v>73</v>
      </c>
      <c r="E1254" s="396" t="s">
        <v>73</v>
      </c>
    </row>
    <row r="1255" ht="36" hidden="1" customHeight="1" spans="1:5">
      <c r="A1255" s="388">
        <v>22203</v>
      </c>
      <c r="B1255" s="392" t="s">
        <v>1088</v>
      </c>
      <c r="C1255" s="393">
        <v>0</v>
      </c>
      <c r="D1255" s="393">
        <v>0</v>
      </c>
      <c r="E1255" s="394" t="s">
        <v>73</v>
      </c>
    </row>
    <row r="1256" ht="36" hidden="1" customHeight="1" spans="1:5">
      <c r="A1256" s="395">
        <v>2220301</v>
      </c>
      <c r="B1256" s="270" t="s">
        <v>1089</v>
      </c>
      <c r="C1256" s="269">
        <v>0</v>
      </c>
      <c r="D1256" s="269">
        <v>0</v>
      </c>
      <c r="E1256" s="396" t="s">
        <v>73</v>
      </c>
    </row>
    <row r="1257" ht="36" hidden="1" customHeight="1" spans="1:5">
      <c r="A1257" s="395">
        <v>2220303</v>
      </c>
      <c r="B1257" s="270" t="s">
        <v>1090</v>
      </c>
      <c r="C1257" s="269">
        <v>0</v>
      </c>
      <c r="D1257" s="269">
        <v>0</v>
      </c>
      <c r="E1257" s="396" t="s">
        <v>73</v>
      </c>
    </row>
    <row r="1258" ht="36" hidden="1" customHeight="1" spans="1:5">
      <c r="A1258" s="395">
        <v>2220304</v>
      </c>
      <c r="B1258" s="270" t="s">
        <v>1091</v>
      </c>
      <c r="C1258" s="269">
        <v>0</v>
      </c>
      <c r="D1258" s="269">
        <v>0</v>
      </c>
      <c r="E1258" s="396" t="s">
        <v>73</v>
      </c>
    </row>
    <row r="1259" ht="36" hidden="1" customHeight="1" spans="1:5">
      <c r="A1259" s="398">
        <v>2220305</v>
      </c>
      <c r="B1259" s="413" t="s">
        <v>1092</v>
      </c>
      <c r="C1259" s="269">
        <v>0</v>
      </c>
      <c r="D1259" s="269">
        <v>0</v>
      </c>
      <c r="E1259" s="396" t="s">
        <v>73</v>
      </c>
    </row>
    <row r="1260" ht="36" hidden="1" customHeight="1" spans="1:5">
      <c r="A1260" s="395">
        <v>2220399</v>
      </c>
      <c r="B1260" s="270" t="s">
        <v>1093</v>
      </c>
      <c r="C1260" s="269">
        <v>0</v>
      </c>
      <c r="D1260" s="269">
        <v>0</v>
      </c>
      <c r="E1260" s="396" t="s">
        <v>73</v>
      </c>
    </row>
    <row r="1261" ht="36" hidden="1" customHeight="1" spans="1:5">
      <c r="A1261" s="388">
        <v>22204</v>
      </c>
      <c r="B1261" s="392" t="s">
        <v>1094</v>
      </c>
      <c r="C1261" s="393">
        <v>0</v>
      </c>
      <c r="D1261" s="393">
        <v>0</v>
      </c>
      <c r="E1261" s="394" t="s">
        <v>73</v>
      </c>
    </row>
    <row r="1262" ht="36" hidden="1" customHeight="1" spans="1:5">
      <c r="A1262" s="395">
        <v>2220401</v>
      </c>
      <c r="B1262" s="270" t="s">
        <v>1095</v>
      </c>
      <c r="C1262" s="269">
        <v>0</v>
      </c>
      <c r="D1262" s="269">
        <v>0</v>
      </c>
      <c r="E1262" s="396" t="s">
        <v>73</v>
      </c>
    </row>
    <row r="1263" ht="36" hidden="1" customHeight="1" spans="1:5">
      <c r="A1263" s="395">
        <v>2220402</v>
      </c>
      <c r="B1263" s="270" t="s">
        <v>1096</v>
      </c>
      <c r="C1263" s="269">
        <v>0</v>
      </c>
      <c r="D1263" s="269">
        <v>0</v>
      </c>
      <c r="E1263" s="396" t="s">
        <v>73</v>
      </c>
    </row>
    <row r="1264" ht="36" hidden="1" customHeight="1" spans="1:5">
      <c r="A1264" s="395">
        <v>2220403</v>
      </c>
      <c r="B1264" s="270" t="s">
        <v>1097</v>
      </c>
      <c r="C1264" s="269">
        <v>0</v>
      </c>
      <c r="D1264" s="269">
        <v>0</v>
      </c>
      <c r="E1264" s="396" t="s">
        <v>73</v>
      </c>
    </row>
    <row r="1265" ht="36" hidden="1" customHeight="1" spans="1:5">
      <c r="A1265" s="395">
        <v>2220404</v>
      </c>
      <c r="B1265" s="270" t="s">
        <v>1098</v>
      </c>
      <c r="C1265" s="269">
        <v>0</v>
      </c>
      <c r="D1265" s="269">
        <v>0</v>
      </c>
      <c r="E1265" s="396" t="s">
        <v>73</v>
      </c>
    </row>
    <row r="1266" ht="36" hidden="1" customHeight="1" spans="1:5">
      <c r="A1266" s="395">
        <v>2220499</v>
      </c>
      <c r="B1266" s="270" t="s">
        <v>1099</v>
      </c>
      <c r="C1266" s="269">
        <v>0</v>
      </c>
      <c r="D1266" s="269">
        <v>0</v>
      </c>
      <c r="E1266" s="396" t="s">
        <v>73</v>
      </c>
    </row>
    <row r="1267" ht="36" hidden="1" customHeight="1" spans="1:5">
      <c r="A1267" s="388">
        <v>22205</v>
      </c>
      <c r="B1267" s="392" t="s">
        <v>1100</v>
      </c>
      <c r="C1267" s="393">
        <v>0</v>
      </c>
      <c r="D1267" s="393">
        <v>0</v>
      </c>
      <c r="E1267" s="394" t="s">
        <v>73</v>
      </c>
    </row>
    <row r="1268" ht="36" hidden="1" customHeight="1" spans="1:5">
      <c r="A1268" s="395">
        <v>2220501</v>
      </c>
      <c r="B1268" s="270" t="s">
        <v>1101</v>
      </c>
      <c r="C1268" s="269">
        <v>0</v>
      </c>
      <c r="D1268" s="269">
        <v>0</v>
      </c>
      <c r="E1268" s="396" t="s">
        <v>73</v>
      </c>
    </row>
    <row r="1269" ht="36" hidden="1" customHeight="1" spans="1:5">
      <c r="A1269" s="395">
        <v>2220502</v>
      </c>
      <c r="B1269" s="270" t="s">
        <v>1102</v>
      </c>
      <c r="C1269" s="269">
        <v>0</v>
      </c>
      <c r="D1269" s="269">
        <v>0</v>
      </c>
      <c r="E1269" s="396" t="s">
        <v>73</v>
      </c>
    </row>
    <row r="1270" ht="36" hidden="1" customHeight="1" spans="1:5">
      <c r="A1270" s="395">
        <v>2220503</v>
      </c>
      <c r="B1270" s="270" t="s">
        <v>1103</v>
      </c>
      <c r="C1270" s="269">
        <v>0</v>
      </c>
      <c r="D1270" s="269">
        <v>0</v>
      </c>
      <c r="E1270" s="396" t="s">
        <v>73</v>
      </c>
    </row>
    <row r="1271" ht="36" hidden="1" customHeight="1" spans="1:5">
      <c r="A1271" s="395">
        <v>2220504</v>
      </c>
      <c r="B1271" s="270" t="s">
        <v>1104</v>
      </c>
      <c r="C1271" s="269">
        <v>0</v>
      </c>
      <c r="D1271" s="269">
        <v>0</v>
      </c>
      <c r="E1271" s="396" t="s">
        <v>73</v>
      </c>
    </row>
    <row r="1272" ht="36" hidden="1" customHeight="1" spans="1:5">
      <c r="A1272" s="395">
        <v>2220505</v>
      </c>
      <c r="B1272" s="270" t="s">
        <v>1105</v>
      </c>
      <c r="C1272" s="269">
        <v>0</v>
      </c>
      <c r="D1272" s="269">
        <v>0</v>
      </c>
      <c r="E1272" s="396" t="s">
        <v>73</v>
      </c>
    </row>
    <row r="1273" ht="36" hidden="1" customHeight="1" spans="1:5">
      <c r="A1273" s="395">
        <v>2220506</v>
      </c>
      <c r="B1273" s="270" t="s">
        <v>1106</v>
      </c>
      <c r="C1273" s="269">
        <v>0</v>
      </c>
      <c r="D1273" s="269">
        <v>0</v>
      </c>
      <c r="E1273" s="396" t="s">
        <v>73</v>
      </c>
    </row>
    <row r="1274" ht="36" hidden="1" customHeight="1" spans="1:5">
      <c r="A1274" s="395">
        <v>2220507</v>
      </c>
      <c r="B1274" s="270" t="s">
        <v>1107</v>
      </c>
      <c r="C1274" s="269">
        <v>0</v>
      </c>
      <c r="D1274" s="269">
        <v>0</v>
      </c>
      <c r="E1274" s="396" t="s">
        <v>73</v>
      </c>
    </row>
    <row r="1275" ht="36" hidden="1" customHeight="1" spans="1:5">
      <c r="A1275" s="395">
        <v>2220508</v>
      </c>
      <c r="B1275" s="270" t="s">
        <v>1108</v>
      </c>
      <c r="C1275" s="269">
        <v>0</v>
      </c>
      <c r="D1275" s="269">
        <v>0</v>
      </c>
      <c r="E1275" s="396" t="s">
        <v>73</v>
      </c>
    </row>
    <row r="1276" ht="36" hidden="1" customHeight="1" spans="1:5">
      <c r="A1276" s="395">
        <v>2220509</v>
      </c>
      <c r="B1276" s="270" t="s">
        <v>1109</v>
      </c>
      <c r="C1276" s="269">
        <v>0</v>
      </c>
      <c r="D1276" s="269">
        <v>0</v>
      </c>
      <c r="E1276" s="396" t="s">
        <v>73</v>
      </c>
    </row>
    <row r="1277" ht="36" hidden="1" customHeight="1" spans="1:5">
      <c r="A1277" s="395">
        <v>2220510</v>
      </c>
      <c r="B1277" s="270" t="s">
        <v>1110</v>
      </c>
      <c r="C1277" s="269">
        <v>0</v>
      </c>
      <c r="D1277" s="269">
        <v>0</v>
      </c>
      <c r="E1277" s="396" t="s">
        <v>73</v>
      </c>
    </row>
    <row r="1278" ht="36" hidden="1" customHeight="1" spans="1:5">
      <c r="A1278" s="270">
        <v>2220511</v>
      </c>
      <c r="B1278" s="270" t="s">
        <v>1111</v>
      </c>
      <c r="C1278" s="269">
        <v>0</v>
      </c>
      <c r="D1278" s="269">
        <v>0</v>
      </c>
      <c r="E1278" s="396" t="s">
        <v>73</v>
      </c>
    </row>
    <row r="1279" ht="36" hidden="1" customHeight="1" spans="1:5">
      <c r="A1279" s="395">
        <v>2220599</v>
      </c>
      <c r="B1279" s="270" t="s">
        <v>1112</v>
      </c>
      <c r="C1279" s="269">
        <v>0</v>
      </c>
      <c r="D1279" s="269">
        <v>0</v>
      </c>
      <c r="E1279" s="396" t="s">
        <v>73</v>
      </c>
    </row>
    <row r="1280" ht="36" hidden="1" customHeight="1" spans="1:5">
      <c r="A1280" s="410" t="s">
        <v>1113</v>
      </c>
      <c r="B1280" s="401" t="s">
        <v>277</v>
      </c>
      <c r="C1280" s="269" t="s">
        <v>73</v>
      </c>
      <c r="D1280" s="269" t="s">
        <v>73</v>
      </c>
      <c r="E1280" s="396"/>
    </row>
    <row r="1281" ht="36" customHeight="1" spans="1:5">
      <c r="A1281" s="388">
        <v>224</v>
      </c>
      <c r="B1281" s="389" t="s">
        <v>111</v>
      </c>
      <c r="C1281" s="390">
        <v>2440</v>
      </c>
      <c r="D1281" s="390">
        <v>2597</v>
      </c>
      <c r="E1281" s="391">
        <v>0.064</v>
      </c>
    </row>
    <row r="1282" ht="36" customHeight="1" spans="1:5">
      <c r="A1282" s="388">
        <v>22401</v>
      </c>
      <c r="B1282" s="392" t="s">
        <v>1114</v>
      </c>
      <c r="C1282" s="393">
        <v>1060</v>
      </c>
      <c r="D1282" s="393">
        <v>1447</v>
      </c>
      <c r="E1282" s="394">
        <v>0.365</v>
      </c>
    </row>
    <row r="1283" ht="36" customHeight="1" spans="1:5">
      <c r="A1283" s="395">
        <v>2240101</v>
      </c>
      <c r="B1283" s="270" t="s">
        <v>137</v>
      </c>
      <c r="C1283" s="269">
        <v>550</v>
      </c>
      <c r="D1283" s="269">
        <v>1038</v>
      </c>
      <c r="E1283" s="396">
        <v>0.887</v>
      </c>
    </row>
    <row r="1284" ht="36" hidden="1" customHeight="1" spans="1:5">
      <c r="A1284" s="395">
        <v>2240102</v>
      </c>
      <c r="B1284" s="270" t="s">
        <v>138</v>
      </c>
      <c r="C1284" s="269">
        <v>0</v>
      </c>
      <c r="D1284" s="269">
        <v>0</v>
      </c>
      <c r="E1284" s="396" t="s">
        <v>73</v>
      </c>
    </row>
    <row r="1285" ht="36" hidden="1" customHeight="1" spans="1:5">
      <c r="A1285" s="395">
        <v>2240103</v>
      </c>
      <c r="B1285" s="270" t="s">
        <v>139</v>
      </c>
      <c r="C1285" s="269">
        <v>0</v>
      </c>
      <c r="D1285" s="269">
        <v>0</v>
      </c>
      <c r="E1285" s="396" t="s">
        <v>73</v>
      </c>
    </row>
    <row r="1286" ht="36" customHeight="1" spans="1:5">
      <c r="A1286" s="395">
        <v>2240104</v>
      </c>
      <c r="B1286" s="270" t="s">
        <v>1115</v>
      </c>
      <c r="C1286" s="269">
        <v>90</v>
      </c>
      <c r="D1286" s="269">
        <v>0</v>
      </c>
      <c r="E1286" s="396">
        <v>-1</v>
      </c>
    </row>
    <row r="1287" ht="36" hidden="1" customHeight="1" spans="1:5">
      <c r="A1287" s="395">
        <v>2240105</v>
      </c>
      <c r="B1287" s="270" t="s">
        <v>1116</v>
      </c>
      <c r="C1287" s="269">
        <v>0</v>
      </c>
      <c r="D1287" s="269">
        <v>0</v>
      </c>
      <c r="E1287" s="396" t="s">
        <v>73</v>
      </c>
    </row>
    <row r="1288" ht="36" customHeight="1" spans="1:5">
      <c r="A1288" s="395">
        <v>2240106</v>
      </c>
      <c r="B1288" s="270" t="s">
        <v>1117</v>
      </c>
      <c r="C1288" s="269">
        <v>60</v>
      </c>
      <c r="D1288" s="269">
        <v>0</v>
      </c>
      <c r="E1288" s="396">
        <v>-1</v>
      </c>
    </row>
    <row r="1289" ht="36" hidden="1" customHeight="1" spans="1:5">
      <c r="A1289" s="395">
        <v>2240107</v>
      </c>
      <c r="B1289" s="270" t="s">
        <v>1118</v>
      </c>
      <c r="C1289" s="269">
        <v>0</v>
      </c>
      <c r="D1289" s="269">
        <v>0</v>
      </c>
      <c r="E1289" s="396" t="s">
        <v>73</v>
      </c>
    </row>
    <row r="1290" ht="36" hidden="1" customHeight="1" spans="1:5">
      <c r="A1290" s="395">
        <v>2240108</v>
      </c>
      <c r="B1290" s="270" t="s">
        <v>1119</v>
      </c>
      <c r="C1290" s="269">
        <v>0</v>
      </c>
      <c r="D1290" s="269">
        <v>0</v>
      </c>
      <c r="E1290" s="396" t="s">
        <v>73</v>
      </c>
    </row>
    <row r="1291" ht="36" hidden="1" customHeight="1" spans="1:5">
      <c r="A1291" s="395">
        <v>2240109</v>
      </c>
      <c r="B1291" s="270" t="s">
        <v>1120</v>
      </c>
      <c r="C1291" s="269">
        <v>0</v>
      </c>
      <c r="D1291" s="269">
        <v>0</v>
      </c>
      <c r="E1291" s="396" t="s">
        <v>73</v>
      </c>
    </row>
    <row r="1292" ht="36" customHeight="1" spans="1:5">
      <c r="A1292" s="395">
        <v>2240150</v>
      </c>
      <c r="B1292" s="270" t="s">
        <v>146</v>
      </c>
      <c r="C1292" s="269">
        <v>360</v>
      </c>
      <c r="D1292" s="269">
        <v>409</v>
      </c>
      <c r="E1292" s="396">
        <v>0.136</v>
      </c>
    </row>
    <row r="1293" ht="36" hidden="1" customHeight="1" spans="1:5">
      <c r="A1293" s="395">
        <v>2240199</v>
      </c>
      <c r="B1293" s="270" t="s">
        <v>1121</v>
      </c>
      <c r="C1293" s="269">
        <v>0</v>
      </c>
      <c r="D1293" s="269">
        <v>0</v>
      </c>
      <c r="E1293" s="396" t="s">
        <v>73</v>
      </c>
    </row>
    <row r="1294" ht="36" customHeight="1" spans="1:5">
      <c r="A1294" s="388">
        <v>22402</v>
      </c>
      <c r="B1294" s="392" t="s">
        <v>1122</v>
      </c>
      <c r="C1294" s="393">
        <v>475</v>
      </c>
      <c r="D1294" s="393">
        <v>549</v>
      </c>
      <c r="E1294" s="394">
        <v>0.156</v>
      </c>
    </row>
    <row r="1295" ht="36" customHeight="1" spans="1:5">
      <c r="A1295" s="395">
        <v>2240201</v>
      </c>
      <c r="B1295" s="270" t="s">
        <v>137</v>
      </c>
      <c r="C1295" s="269">
        <v>350</v>
      </c>
      <c r="D1295" s="269">
        <v>549</v>
      </c>
      <c r="E1295" s="396">
        <v>0.569</v>
      </c>
    </row>
    <row r="1296" ht="36" hidden="1" customHeight="1" spans="1:5">
      <c r="A1296" s="395">
        <v>2240202</v>
      </c>
      <c r="B1296" s="270" t="s">
        <v>138</v>
      </c>
      <c r="C1296" s="269">
        <v>0</v>
      </c>
      <c r="D1296" s="269">
        <v>0</v>
      </c>
      <c r="E1296" s="396" t="s">
        <v>73</v>
      </c>
    </row>
    <row r="1297" ht="36" hidden="1" customHeight="1" spans="1:5">
      <c r="A1297" s="395">
        <v>2240203</v>
      </c>
      <c r="B1297" s="270" t="s">
        <v>139</v>
      </c>
      <c r="C1297" s="269">
        <v>0</v>
      </c>
      <c r="D1297" s="269">
        <v>0</v>
      </c>
      <c r="E1297" s="396" t="s">
        <v>73</v>
      </c>
    </row>
    <row r="1298" ht="36" customHeight="1" spans="1:5">
      <c r="A1298" s="395">
        <v>2240204</v>
      </c>
      <c r="B1298" s="270" t="s">
        <v>1123</v>
      </c>
      <c r="C1298" s="269">
        <v>125</v>
      </c>
      <c r="D1298" s="269">
        <v>0</v>
      </c>
      <c r="E1298" s="396">
        <v>-1</v>
      </c>
    </row>
    <row r="1299" ht="36" hidden="1" customHeight="1" spans="1:5">
      <c r="A1299" s="395">
        <v>2240299</v>
      </c>
      <c r="B1299" s="270" t="s">
        <v>1124</v>
      </c>
      <c r="C1299" s="269">
        <v>0</v>
      </c>
      <c r="D1299" s="269">
        <v>0</v>
      </c>
      <c r="E1299" s="396" t="s">
        <v>73</v>
      </c>
    </row>
    <row r="1300" ht="36" hidden="1" customHeight="1" spans="1:5">
      <c r="A1300" s="388">
        <v>22403</v>
      </c>
      <c r="B1300" s="392" t="s">
        <v>1125</v>
      </c>
      <c r="C1300" s="393">
        <v>0</v>
      </c>
      <c r="D1300" s="393">
        <v>0</v>
      </c>
      <c r="E1300" s="394" t="s">
        <v>73</v>
      </c>
    </row>
    <row r="1301" ht="36" hidden="1" customHeight="1" spans="1:5">
      <c r="A1301" s="395">
        <v>2240301</v>
      </c>
      <c r="B1301" s="270" t="s">
        <v>137</v>
      </c>
      <c r="C1301" s="269">
        <v>0</v>
      </c>
      <c r="D1301" s="269">
        <v>0</v>
      </c>
      <c r="E1301" s="396" t="s">
        <v>73</v>
      </c>
    </row>
    <row r="1302" ht="36" hidden="1" customHeight="1" spans="1:5">
      <c r="A1302" s="395">
        <v>2240302</v>
      </c>
      <c r="B1302" s="270" t="s">
        <v>138</v>
      </c>
      <c r="C1302" s="269">
        <v>0</v>
      </c>
      <c r="D1302" s="269">
        <v>0</v>
      </c>
      <c r="E1302" s="396" t="s">
        <v>73</v>
      </c>
    </row>
    <row r="1303" ht="36" hidden="1" customHeight="1" spans="1:5">
      <c r="A1303" s="395">
        <v>2240303</v>
      </c>
      <c r="B1303" s="270" t="s">
        <v>139</v>
      </c>
      <c r="C1303" s="269">
        <v>0</v>
      </c>
      <c r="D1303" s="269">
        <v>0</v>
      </c>
      <c r="E1303" s="396" t="s">
        <v>73</v>
      </c>
    </row>
    <row r="1304" ht="36" hidden="1" customHeight="1" spans="1:5">
      <c r="A1304" s="395">
        <v>2240304</v>
      </c>
      <c r="B1304" s="270" t="s">
        <v>1126</v>
      </c>
      <c r="C1304" s="269">
        <v>0</v>
      </c>
      <c r="D1304" s="269">
        <v>0</v>
      </c>
      <c r="E1304" s="396" t="s">
        <v>73</v>
      </c>
    </row>
    <row r="1305" ht="36" hidden="1" customHeight="1" spans="1:5">
      <c r="A1305" s="395">
        <v>2240399</v>
      </c>
      <c r="B1305" s="270" t="s">
        <v>1127</v>
      </c>
      <c r="C1305" s="269">
        <v>0</v>
      </c>
      <c r="D1305" s="269">
        <v>0</v>
      </c>
      <c r="E1305" s="396" t="s">
        <v>73</v>
      </c>
    </row>
    <row r="1306" ht="36" hidden="1" customHeight="1" spans="1:5">
      <c r="A1306" s="388">
        <v>22404</v>
      </c>
      <c r="B1306" s="392" t="s">
        <v>1128</v>
      </c>
      <c r="C1306" s="393">
        <v>0</v>
      </c>
      <c r="D1306" s="393">
        <v>0</v>
      </c>
      <c r="E1306" s="394" t="s">
        <v>73</v>
      </c>
    </row>
    <row r="1307" ht="36" hidden="1" customHeight="1" spans="1:5">
      <c r="A1307" s="395">
        <v>2240401</v>
      </c>
      <c r="B1307" s="270" t="s">
        <v>137</v>
      </c>
      <c r="C1307" s="269">
        <v>0</v>
      </c>
      <c r="D1307" s="269">
        <v>0</v>
      </c>
      <c r="E1307" s="396" t="s">
        <v>73</v>
      </c>
    </row>
    <row r="1308" ht="36" hidden="1" customHeight="1" spans="1:5">
      <c r="A1308" s="395">
        <v>2240402</v>
      </c>
      <c r="B1308" s="270" t="s">
        <v>138</v>
      </c>
      <c r="C1308" s="269">
        <v>0</v>
      </c>
      <c r="D1308" s="269">
        <v>0</v>
      </c>
      <c r="E1308" s="396" t="s">
        <v>73</v>
      </c>
    </row>
    <row r="1309" ht="36" hidden="1" customHeight="1" spans="1:5">
      <c r="A1309" s="395">
        <v>2240403</v>
      </c>
      <c r="B1309" s="270" t="s">
        <v>139</v>
      </c>
      <c r="C1309" s="269">
        <v>0</v>
      </c>
      <c r="D1309" s="269">
        <v>0</v>
      </c>
      <c r="E1309" s="396" t="s">
        <v>73</v>
      </c>
    </row>
    <row r="1310" ht="36" hidden="1" customHeight="1" spans="1:5">
      <c r="A1310" s="395">
        <v>2240404</v>
      </c>
      <c r="B1310" s="270" t="s">
        <v>1129</v>
      </c>
      <c r="C1310" s="269">
        <v>0</v>
      </c>
      <c r="D1310" s="269">
        <v>0</v>
      </c>
      <c r="E1310" s="396" t="s">
        <v>73</v>
      </c>
    </row>
    <row r="1311" ht="36" hidden="1" customHeight="1" spans="1:5">
      <c r="A1311" s="395">
        <v>2240405</v>
      </c>
      <c r="B1311" s="270" t="s">
        <v>1130</v>
      </c>
      <c r="C1311" s="269">
        <v>0</v>
      </c>
      <c r="D1311" s="269">
        <v>0</v>
      </c>
      <c r="E1311" s="396" t="s">
        <v>73</v>
      </c>
    </row>
    <row r="1312" ht="36" hidden="1" customHeight="1" spans="1:5">
      <c r="A1312" s="395">
        <v>2240450</v>
      </c>
      <c r="B1312" s="270" t="s">
        <v>146</v>
      </c>
      <c r="C1312" s="269">
        <v>0</v>
      </c>
      <c r="D1312" s="269">
        <v>0</v>
      </c>
      <c r="E1312" s="396" t="s">
        <v>73</v>
      </c>
    </row>
    <row r="1313" ht="36" hidden="1" customHeight="1" spans="1:5">
      <c r="A1313" s="395">
        <v>2240499</v>
      </c>
      <c r="B1313" s="270" t="s">
        <v>1131</v>
      </c>
      <c r="C1313" s="269">
        <v>0</v>
      </c>
      <c r="D1313" s="269">
        <v>0</v>
      </c>
      <c r="E1313" s="396" t="s">
        <v>73</v>
      </c>
    </row>
    <row r="1314" ht="36" customHeight="1" spans="1:5">
      <c r="A1314" s="388">
        <v>22405</v>
      </c>
      <c r="B1314" s="392" t="s">
        <v>1132</v>
      </c>
      <c r="C1314" s="393">
        <v>5</v>
      </c>
      <c r="D1314" s="393">
        <v>0</v>
      </c>
      <c r="E1314" s="394">
        <v>-1</v>
      </c>
    </row>
    <row r="1315" ht="36" customHeight="1" spans="1:5">
      <c r="A1315" s="395">
        <v>2240501</v>
      </c>
      <c r="B1315" s="270" t="s">
        <v>137</v>
      </c>
      <c r="C1315" s="269">
        <v>5</v>
      </c>
      <c r="D1315" s="269">
        <v>0</v>
      </c>
      <c r="E1315" s="396">
        <v>-1</v>
      </c>
    </row>
    <row r="1316" ht="36" hidden="1" customHeight="1" spans="1:5">
      <c r="A1316" s="395">
        <v>2240502</v>
      </c>
      <c r="B1316" s="270" t="s">
        <v>138</v>
      </c>
      <c r="C1316" s="269">
        <v>0</v>
      </c>
      <c r="D1316" s="269">
        <v>0</v>
      </c>
      <c r="E1316" s="396" t="s">
        <v>73</v>
      </c>
    </row>
    <row r="1317" ht="36" hidden="1" customHeight="1" spans="1:5">
      <c r="A1317" s="395">
        <v>2240503</v>
      </c>
      <c r="B1317" s="270" t="s">
        <v>139</v>
      </c>
      <c r="C1317" s="269">
        <v>0</v>
      </c>
      <c r="D1317" s="269">
        <v>0</v>
      </c>
      <c r="E1317" s="396" t="s">
        <v>73</v>
      </c>
    </row>
    <row r="1318" ht="36" hidden="1" customHeight="1" spans="1:5">
      <c r="A1318" s="395">
        <v>2240504</v>
      </c>
      <c r="B1318" s="270" t="s">
        <v>1133</v>
      </c>
      <c r="C1318" s="269">
        <v>0</v>
      </c>
      <c r="D1318" s="269">
        <v>0</v>
      </c>
      <c r="E1318" s="396" t="s">
        <v>73</v>
      </c>
    </row>
    <row r="1319" ht="36" hidden="1" customHeight="1" spans="1:5">
      <c r="A1319" s="395">
        <v>2240505</v>
      </c>
      <c r="B1319" s="270" t="s">
        <v>1134</v>
      </c>
      <c r="C1319" s="269">
        <v>0</v>
      </c>
      <c r="D1319" s="269">
        <v>0</v>
      </c>
      <c r="E1319" s="396" t="s">
        <v>73</v>
      </c>
    </row>
    <row r="1320" ht="36" hidden="1" customHeight="1" spans="1:5">
      <c r="A1320" s="395">
        <v>2240506</v>
      </c>
      <c r="B1320" s="270" t="s">
        <v>1135</v>
      </c>
      <c r="C1320" s="269">
        <v>0</v>
      </c>
      <c r="D1320" s="269">
        <v>0</v>
      </c>
      <c r="E1320" s="396" t="s">
        <v>73</v>
      </c>
    </row>
    <row r="1321" ht="36" hidden="1" customHeight="1" spans="1:5">
      <c r="A1321" s="395">
        <v>2240507</v>
      </c>
      <c r="B1321" s="270" t="s">
        <v>1136</v>
      </c>
      <c r="C1321" s="269">
        <v>0</v>
      </c>
      <c r="D1321" s="269">
        <v>0</v>
      </c>
      <c r="E1321" s="396" t="s">
        <v>73</v>
      </c>
    </row>
    <row r="1322" ht="36" hidden="1" customHeight="1" spans="1:5">
      <c r="A1322" s="395">
        <v>2240508</v>
      </c>
      <c r="B1322" s="270" t="s">
        <v>1137</v>
      </c>
      <c r="C1322" s="269">
        <v>0</v>
      </c>
      <c r="D1322" s="269">
        <v>0</v>
      </c>
      <c r="E1322" s="396" t="s">
        <v>73</v>
      </c>
    </row>
    <row r="1323" ht="36" hidden="1" customHeight="1" spans="1:5">
      <c r="A1323" s="395">
        <v>2240509</v>
      </c>
      <c r="B1323" s="270" t="s">
        <v>1138</v>
      </c>
      <c r="C1323" s="269">
        <v>0</v>
      </c>
      <c r="D1323" s="269">
        <v>0</v>
      </c>
      <c r="E1323" s="396" t="s">
        <v>73</v>
      </c>
    </row>
    <row r="1324" ht="36" hidden="1" customHeight="1" spans="1:5">
      <c r="A1324" s="395">
        <v>2240510</v>
      </c>
      <c r="B1324" s="270" t="s">
        <v>1139</v>
      </c>
      <c r="C1324" s="269">
        <v>0</v>
      </c>
      <c r="D1324" s="269">
        <v>0</v>
      </c>
      <c r="E1324" s="396" t="s">
        <v>73</v>
      </c>
    </row>
    <row r="1325" ht="36" hidden="1" customHeight="1" spans="1:5">
      <c r="A1325" s="395">
        <v>2240550</v>
      </c>
      <c r="B1325" s="270" t="s">
        <v>1140</v>
      </c>
      <c r="C1325" s="269">
        <v>0</v>
      </c>
      <c r="D1325" s="269">
        <v>0</v>
      </c>
      <c r="E1325" s="396" t="s">
        <v>73</v>
      </c>
    </row>
    <row r="1326" ht="36" hidden="1" customHeight="1" spans="1:5">
      <c r="A1326" s="395">
        <v>2240599</v>
      </c>
      <c r="B1326" s="270" t="s">
        <v>1141</v>
      </c>
      <c r="C1326" s="269">
        <v>0</v>
      </c>
      <c r="D1326" s="269">
        <v>0</v>
      </c>
      <c r="E1326" s="396" t="s">
        <v>73</v>
      </c>
    </row>
    <row r="1327" ht="36" customHeight="1" spans="1:5">
      <c r="A1327" s="388">
        <v>22406</v>
      </c>
      <c r="B1327" s="392" t="s">
        <v>1142</v>
      </c>
      <c r="C1327" s="393">
        <v>580</v>
      </c>
      <c r="D1327" s="393">
        <v>401</v>
      </c>
      <c r="E1327" s="394">
        <v>-0.309</v>
      </c>
    </row>
    <row r="1328" ht="36" customHeight="1" spans="1:5">
      <c r="A1328" s="395">
        <v>2240601</v>
      </c>
      <c r="B1328" s="270" t="s">
        <v>1143</v>
      </c>
      <c r="C1328" s="269">
        <v>350</v>
      </c>
      <c r="D1328" s="269">
        <v>0</v>
      </c>
      <c r="E1328" s="396">
        <v>-1</v>
      </c>
    </row>
    <row r="1329" ht="36" customHeight="1" spans="1:5">
      <c r="A1329" s="395">
        <v>2240602</v>
      </c>
      <c r="B1329" s="270" t="s">
        <v>1144</v>
      </c>
      <c r="C1329" s="269">
        <v>230</v>
      </c>
      <c r="D1329" s="269">
        <v>401</v>
      </c>
      <c r="E1329" s="396">
        <v>0.743</v>
      </c>
    </row>
    <row r="1330" ht="36" hidden="1" customHeight="1" spans="1:5">
      <c r="A1330" s="395">
        <v>2240699</v>
      </c>
      <c r="B1330" s="270" t="s">
        <v>1145</v>
      </c>
      <c r="C1330" s="269">
        <v>0</v>
      </c>
      <c r="D1330" s="269">
        <v>0</v>
      </c>
      <c r="E1330" s="396" t="s">
        <v>73</v>
      </c>
    </row>
    <row r="1331" ht="36" customHeight="1" spans="1:5">
      <c r="A1331" s="388">
        <v>22407</v>
      </c>
      <c r="B1331" s="392" t="s">
        <v>1146</v>
      </c>
      <c r="C1331" s="393">
        <v>320</v>
      </c>
      <c r="D1331" s="393">
        <v>200</v>
      </c>
      <c r="E1331" s="394">
        <v>-0.375</v>
      </c>
    </row>
    <row r="1332" ht="36" hidden="1" customHeight="1" spans="1:5">
      <c r="A1332" s="395">
        <v>2240701</v>
      </c>
      <c r="B1332" s="270" t="s">
        <v>1147</v>
      </c>
      <c r="C1332" s="269">
        <v>0</v>
      </c>
      <c r="D1332" s="269" t="s">
        <v>73</v>
      </c>
      <c r="E1332" s="396" t="s">
        <v>73</v>
      </c>
    </row>
    <row r="1333" ht="36" hidden="1" customHeight="1" spans="1:5">
      <c r="A1333" s="395">
        <v>2240702</v>
      </c>
      <c r="B1333" s="270" t="s">
        <v>1148</v>
      </c>
      <c r="C1333" s="269">
        <v>320</v>
      </c>
      <c r="D1333" s="269" t="s">
        <v>73</v>
      </c>
      <c r="E1333" s="396"/>
    </row>
    <row r="1334" ht="36" hidden="1" customHeight="1" spans="1:5">
      <c r="A1334" s="395">
        <v>2240703</v>
      </c>
      <c r="B1334" s="270" t="s">
        <v>1149</v>
      </c>
      <c r="C1334" s="269">
        <v>0</v>
      </c>
      <c r="D1334" s="269">
        <v>200</v>
      </c>
      <c r="E1334" s="396" t="s">
        <v>73</v>
      </c>
    </row>
    <row r="1335" ht="36" hidden="1" customHeight="1" spans="1:5">
      <c r="A1335" s="395">
        <v>2240704</v>
      </c>
      <c r="B1335" s="270" t="s">
        <v>1150</v>
      </c>
      <c r="C1335" s="269">
        <v>0</v>
      </c>
      <c r="D1335" s="269">
        <v>0</v>
      </c>
      <c r="E1335" s="396" t="s">
        <v>73</v>
      </c>
    </row>
    <row r="1336" ht="36" hidden="1" customHeight="1" spans="1:5">
      <c r="A1336" s="395">
        <v>2240799</v>
      </c>
      <c r="B1336" s="270" t="s">
        <v>1151</v>
      </c>
      <c r="C1336" s="269">
        <v>0</v>
      </c>
      <c r="D1336" s="269">
        <v>0</v>
      </c>
      <c r="E1336" s="396" t="s">
        <v>73</v>
      </c>
    </row>
    <row r="1337" ht="36" hidden="1" customHeight="1" spans="1:5">
      <c r="A1337" s="388">
        <v>22499</v>
      </c>
      <c r="B1337" s="392" t="s">
        <v>1152</v>
      </c>
      <c r="C1337" s="393">
        <v>0</v>
      </c>
      <c r="D1337" s="393">
        <v>0</v>
      </c>
      <c r="E1337" s="394" t="s">
        <v>73</v>
      </c>
    </row>
    <row r="1338" ht="36" hidden="1" customHeight="1" spans="1:5">
      <c r="A1338" s="403">
        <v>2249999</v>
      </c>
      <c r="B1338" s="270" t="s">
        <v>1153</v>
      </c>
      <c r="C1338" s="269">
        <v>0</v>
      </c>
      <c r="D1338" s="269">
        <v>0</v>
      </c>
      <c r="E1338" s="396" t="s">
        <v>73</v>
      </c>
    </row>
    <row r="1339" ht="36" hidden="1" customHeight="1" spans="1:5">
      <c r="A1339" s="268" t="s">
        <v>1154</v>
      </c>
      <c r="B1339" s="401" t="s">
        <v>277</v>
      </c>
      <c r="C1339" s="269" t="s">
        <v>73</v>
      </c>
      <c r="D1339" s="269" t="s">
        <v>73</v>
      </c>
      <c r="E1339" s="396"/>
    </row>
    <row r="1340" ht="36" customHeight="1" spans="1:5">
      <c r="A1340" s="388">
        <v>227</v>
      </c>
      <c r="B1340" s="389" t="s">
        <v>113</v>
      </c>
      <c r="C1340" s="390">
        <v>8000</v>
      </c>
      <c r="D1340" s="390"/>
      <c r="E1340" s="391">
        <v>-1</v>
      </c>
    </row>
    <row r="1341" ht="36" customHeight="1" spans="1:5">
      <c r="A1341" s="388">
        <v>232</v>
      </c>
      <c r="B1341" s="389" t="s">
        <v>115</v>
      </c>
      <c r="C1341" s="390">
        <v>7617</v>
      </c>
      <c r="D1341" s="390">
        <v>7225</v>
      </c>
      <c r="E1341" s="391">
        <v>-0.051</v>
      </c>
    </row>
    <row r="1342" ht="36" customHeight="1" spans="1:5">
      <c r="A1342" s="388">
        <v>23203</v>
      </c>
      <c r="B1342" s="392" t="s">
        <v>1155</v>
      </c>
      <c r="C1342" s="393">
        <v>7617</v>
      </c>
      <c r="D1342" s="393">
        <v>7225</v>
      </c>
      <c r="E1342" s="394">
        <v>-0.051</v>
      </c>
    </row>
    <row r="1343" ht="36" customHeight="1" spans="1:5">
      <c r="A1343" s="395">
        <v>2320301</v>
      </c>
      <c r="B1343" s="270" t="s">
        <v>1156</v>
      </c>
      <c r="C1343" s="269">
        <v>7617</v>
      </c>
      <c r="D1343" s="269">
        <v>7217</v>
      </c>
      <c r="E1343" s="396">
        <v>-0.053</v>
      </c>
    </row>
    <row r="1344" ht="36" hidden="1" customHeight="1" spans="1:5">
      <c r="A1344" s="395">
        <v>2320302</v>
      </c>
      <c r="B1344" s="270" t="s">
        <v>1157</v>
      </c>
      <c r="C1344" s="269">
        <v>0</v>
      </c>
      <c r="D1344" s="269">
        <v>0</v>
      </c>
      <c r="E1344" s="396" t="s">
        <v>73</v>
      </c>
    </row>
    <row r="1345" ht="36" hidden="1" customHeight="1" spans="1:5">
      <c r="A1345" s="395">
        <v>2320303</v>
      </c>
      <c r="B1345" s="270" t="s">
        <v>1158</v>
      </c>
      <c r="C1345" s="269">
        <v>0</v>
      </c>
      <c r="D1345" s="269">
        <v>8</v>
      </c>
      <c r="E1345" s="396" t="s">
        <v>73</v>
      </c>
    </row>
    <row r="1346" ht="36" hidden="1" customHeight="1" spans="1:5">
      <c r="A1346" s="399">
        <v>2320399</v>
      </c>
      <c r="B1346" s="270" t="s">
        <v>1159</v>
      </c>
      <c r="C1346" s="269">
        <v>0</v>
      </c>
      <c r="D1346" s="269">
        <v>0</v>
      </c>
      <c r="E1346" s="396" t="s">
        <v>73</v>
      </c>
    </row>
    <row r="1347" ht="36" hidden="1" customHeight="1" spans="1:5">
      <c r="A1347" s="410" t="s">
        <v>1160</v>
      </c>
      <c r="B1347" s="401" t="s">
        <v>277</v>
      </c>
      <c r="C1347" s="269"/>
      <c r="D1347" s="269"/>
      <c r="E1347" s="396" t="s">
        <v>73</v>
      </c>
    </row>
    <row r="1348" ht="36" hidden="1" customHeight="1" spans="1:5">
      <c r="A1348" s="388">
        <v>233</v>
      </c>
      <c r="B1348" s="389" t="s">
        <v>117</v>
      </c>
      <c r="C1348" s="390">
        <v>0</v>
      </c>
      <c r="D1348" s="390">
        <v>0</v>
      </c>
      <c r="E1348" s="391" t="s">
        <v>73</v>
      </c>
    </row>
    <row r="1349" ht="36" hidden="1" customHeight="1" spans="1:5">
      <c r="A1349" s="388">
        <v>23303</v>
      </c>
      <c r="B1349" s="392" t="s">
        <v>1161</v>
      </c>
      <c r="C1349" s="393">
        <v>0</v>
      </c>
      <c r="D1349" s="393">
        <v>0</v>
      </c>
      <c r="E1349" s="394" t="s">
        <v>73</v>
      </c>
    </row>
    <row r="1350" ht="36" hidden="1" customHeight="1" spans="1:5">
      <c r="A1350" s="388">
        <v>229</v>
      </c>
      <c r="B1350" s="389" t="s">
        <v>119</v>
      </c>
      <c r="C1350" s="390">
        <v>0</v>
      </c>
      <c r="D1350" s="390">
        <v>0</v>
      </c>
      <c r="E1350" s="391" t="s">
        <v>73</v>
      </c>
    </row>
    <row r="1351" ht="36" hidden="1" customHeight="1" spans="1:5">
      <c r="A1351" s="388">
        <v>22902</v>
      </c>
      <c r="B1351" s="392" t="s">
        <v>1162</v>
      </c>
      <c r="C1351" s="393">
        <v>0</v>
      </c>
      <c r="D1351" s="393" t="s">
        <v>73</v>
      </c>
      <c r="E1351" s="394" t="s">
        <v>73</v>
      </c>
    </row>
    <row r="1352" ht="36" hidden="1" customHeight="1" spans="1:5">
      <c r="A1352" s="388">
        <v>22999</v>
      </c>
      <c r="B1352" s="392" t="s">
        <v>1005</v>
      </c>
      <c r="C1352" s="393">
        <v>0</v>
      </c>
      <c r="D1352" s="393">
        <v>0</v>
      </c>
      <c r="E1352" s="394" t="s">
        <v>73</v>
      </c>
    </row>
    <row r="1353" ht="36" hidden="1" customHeight="1" spans="1:5">
      <c r="A1353" s="400" t="s">
        <v>1163</v>
      </c>
      <c r="B1353" s="401" t="s">
        <v>277</v>
      </c>
      <c r="C1353" s="269" t="s">
        <v>73</v>
      </c>
      <c r="D1353" s="269" t="s">
        <v>73</v>
      </c>
      <c r="E1353" s="396"/>
    </row>
    <row r="1354" ht="36" hidden="1" customHeight="1" spans="1:5">
      <c r="A1354" s="416"/>
      <c r="B1354" s="401"/>
      <c r="C1354" s="269" t="s">
        <v>73</v>
      </c>
      <c r="D1354" s="269" t="s">
        <v>73</v>
      </c>
      <c r="E1354" s="396"/>
    </row>
    <row r="1355" ht="36" customHeight="1" spans="1:5">
      <c r="A1355" s="417"/>
      <c r="B1355" s="418" t="s">
        <v>1164</v>
      </c>
      <c r="C1355" s="390">
        <v>428500</v>
      </c>
      <c r="D1355" s="390">
        <v>365600</v>
      </c>
      <c r="E1355" s="391">
        <v>-0.147</v>
      </c>
    </row>
    <row r="1356" spans="3:3">
      <c r="C1356" s="337"/>
    </row>
    <row r="1357" spans="3:3">
      <c r="C1357" s="362"/>
    </row>
    <row r="1358" spans="3:3">
      <c r="C1358" s="337"/>
    </row>
    <row r="1359" spans="3:3">
      <c r="C1359" s="362"/>
    </row>
    <row r="1360" spans="3:3">
      <c r="C1360" s="337"/>
    </row>
    <row r="1361" spans="3:3">
      <c r="C1361" s="337"/>
    </row>
    <row r="1362" spans="3:3">
      <c r="C1362" s="362"/>
    </row>
    <row r="1363" spans="3:3">
      <c r="C1363" s="337"/>
    </row>
    <row r="1364" spans="3:3">
      <c r="C1364" s="337"/>
    </row>
    <row r="1365" spans="3:3">
      <c r="C1365" s="337"/>
    </row>
    <row r="1366" spans="3:3">
      <c r="C1366" s="337"/>
    </row>
    <row r="1367" spans="3:5">
      <c r="C1367" s="362"/>
      <c r="E1367" s="294">
        <f>IF(C1355&lt;&gt;0,IF((D1355/C1355-1)&lt;-30%,"",IF((D1355/C1355-1)&gt;150%,"",D1355/C1355-1)),"")</f>
        <v>0</v>
      </c>
    </row>
    <row r="1368" spans="3:3">
      <c r="C1368" s="337"/>
    </row>
  </sheetData>
  <autoFilter ref="A3:E1355">
    <filterColumn colId="4">
      <filters>
        <filter val="-100.0%"/>
        <filter val="5.0%"/>
        <filter val="8.0%"/>
        <filter val="-2.0%"/>
        <filter val="-3.0%"/>
        <filter val="-4.0%"/>
        <filter val="-5.0%"/>
        <filter val="26.0%"/>
        <filter val="31.0%"/>
        <filter val="43.0%"/>
        <filter val="60.0%"/>
        <filter val="65.0%"/>
        <filter val="-12.0%"/>
        <filter val="-15.0%"/>
        <filter val="-23.0%"/>
        <filter val="-25.0%"/>
        <filter val="-28.0%"/>
        <filter val="-30.0%"/>
        <filter val="-39.0%"/>
        <filter val="-45.0%"/>
        <filter val="-51.0%"/>
        <filter val="-54.0%"/>
        <filter val="-60.0%"/>
        <filter val="-72.0%"/>
        <filter val="-75.0%"/>
        <filter val="-77.0%"/>
        <filter val="-80.0%"/>
        <filter val="-88.0%"/>
        <filter val="-94.0%"/>
        <filter val="100.0%"/>
        <filter val="140.0%"/>
        <filter val="147.0%"/>
        <filter val="260.0%"/>
        <filter val="520.0%"/>
        <filter val="610.0%"/>
        <filter val="690.0%"/>
        <filter val="900.0%"/>
        <filter val="3.1%"/>
        <filter val="-5.1%"/>
        <filter val="-6.1%"/>
        <filter val="-9.1%"/>
        <filter val="36.1%"/>
        <filter val="63.1%"/>
        <filter val="88.1%"/>
        <filter val="-25.1%"/>
        <filter val="-27.1%"/>
        <filter val="-29.1%"/>
        <filter val="-33.1%"/>
        <filter val="-34.1%"/>
        <filter val="-41.1%"/>
        <filter val="-74.1%"/>
        <filter val="-79.1%"/>
        <filter val="-91.1%"/>
        <filter val="1.2%"/>
        <filter val="4.2%"/>
        <filter val="-7.2%"/>
        <filter val="-8.2%"/>
        <filter val="-9.2%"/>
        <filter val="11.2%"/>
        <filter val="13.2%"/>
        <filter val="19.2%"/>
        <filter val="28.2%"/>
        <filter val="88.2%"/>
        <filter val="-11.2%"/>
        <filter val="-12.2%"/>
        <filter val="-14.2%"/>
        <filter val="-19.2%"/>
        <filter val="-22.2%"/>
        <filter val="-24.2%"/>
        <filter val="-34.2%"/>
        <filter val="-41.2%"/>
        <filter val="-64.2%"/>
        <filter val="-71.2%"/>
        <filter val="-94.2%"/>
        <filter val="175.2%"/>
        <filter val="4.3%"/>
        <filter val="8.3%"/>
        <filter val="-0.3%"/>
        <filter val="-5.3%"/>
        <filter val="-8.3%"/>
        <filter val="14.3%"/>
        <filter val="16.3%"/>
        <filter val="17.3%"/>
        <filter val="35.3%"/>
        <filter val="57.3%"/>
        <filter val="58.3%"/>
        <filter val="74.3%"/>
        <filter val="99.3%"/>
        <filter val="-10.3%"/>
        <filter val="-12.3%"/>
        <filter val="-13.3%"/>
        <filter val="-14.3%"/>
        <filter val="-23.3%"/>
        <filter val="-27.3%"/>
        <filter val="-28.3%"/>
        <filter val="-31.3%"/>
        <filter val="-33.3%"/>
        <filter val="-34.3%"/>
        <filter val="-38.3%"/>
        <filter val="-47.3%"/>
        <filter val="-49.3%"/>
        <filter val="-53.3%"/>
        <filter val="-54.3%"/>
        <filter val="-57.3%"/>
        <filter val="-58.3%"/>
        <filter val="-74.3%"/>
        <filter val="-76.3%"/>
        <filter val="-77.3%"/>
        <filter val="-79.3%"/>
        <filter val="-80.3%"/>
        <filter val="-82.3%"/>
        <filter val="-93.3%"/>
        <filter val="-94.3%"/>
        <filter val="-96.3%"/>
        <filter val="-99.3%"/>
        <filter val="114.3%"/>
        <filter val="324.3%"/>
        <filter val="683.3%"/>
        <filter val="5.4%"/>
        <filter val="6.4%"/>
        <filter val="-0.4%"/>
        <filter val="-1.4%"/>
        <filter val="-4.4%"/>
        <filter val="-9.4%"/>
        <filter val="31.4%"/>
        <filter val="-11.4%"/>
        <filter val="-12.4%"/>
        <filter val="-18.4%"/>
        <filter val="-25.4%"/>
        <filter val="-26.4%"/>
        <filter val="-28.4%"/>
        <filter val="-35.4%"/>
        <filter val="-38.4%"/>
        <filter val="-39.4%"/>
        <filter val="-43.4%"/>
        <filter val="-50.4%"/>
        <filter val="-57.4%"/>
        <filter val="-58.4%"/>
        <filter val="-61.4%"/>
        <filter val="-72.4%"/>
        <filter val="1063.3%"/>
        <filter val="6.5%"/>
        <filter val="9.5%"/>
        <filter val="-1.5%"/>
        <filter val="-7.5%"/>
        <filter val="11.5%"/>
        <filter val="12.5%"/>
        <filter val="13.5%"/>
        <filter val="19.5%"/>
        <filter val="36.5%"/>
        <filter val="65.5%"/>
        <filter val="-16.5%"/>
        <filter val="-37.5%"/>
        <filter val="-39.5%"/>
        <filter val="-40.5%"/>
        <filter val="-43.5%"/>
        <filter val="-56.5%"/>
        <filter val="-66.5%"/>
        <filter val="-79.5%"/>
        <filter val="-92.5%"/>
        <filter val="128.5%"/>
        <filter val="149.5%"/>
        <filter val="173.5%"/>
        <filter val="7.6%"/>
        <filter val="-6.6%"/>
        <filter val="13.6%"/>
        <filter val="15.6%"/>
        <filter val="28.6%"/>
        <filter val="-13.6%"/>
        <filter val="-14.6%"/>
        <filter val="-19.6%"/>
        <filter val="-23.6%"/>
        <filter val="-29.6%"/>
        <filter val="-33.6%"/>
        <filter val="-35.6%"/>
        <filter val="-38.6%"/>
        <filter val="-42.6%"/>
        <filter val="-49.6%"/>
        <filter val="-56.6%"/>
        <filter val="-58.6%"/>
        <filter val="-69.6%"/>
        <filter val="5.7%"/>
        <filter val="-3.7%"/>
        <filter val="-5.7%"/>
        <filter val="-6.7%"/>
        <filter val="-7.7%"/>
        <filter val="39.7%"/>
        <filter val="66.7%"/>
        <filter val="88.7%"/>
        <filter val="-14.7%"/>
        <filter val="-16.7%"/>
        <filter val="-21.7%"/>
        <filter val="-32.7%"/>
        <filter val="-52.7%"/>
        <filter val="-66.7%"/>
        <filter val="-68.7%"/>
        <filter val="-86.7%"/>
        <filter val="101.7%"/>
        <filter val="0.8%"/>
        <filter val="2.8%"/>
        <filter val="5.8%"/>
        <filter val="-0.8%"/>
        <filter val="-2.8%"/>
        <filter val="10.8%"/>
        <filter val="23.8%"/>
        <filter val="65.8%"/>
        <filter val="-13.8%"/>
        <filter val="-15.8%"/>
        <filter val="-16.8%"/>
        <filter val="-17.8%"/>
        <filter val="-18.8%"/>
        <filter val="-20.8%"/>
        <filter val="-23.8%"/>
        <filter val="-30.8%"/>
        <filter val="-31.8%"/>
        <filter val="-40.8%"/>
        <filter val="-52.8%"/>
        <filter val="-58.8%"/>
        <filter val="-62.8%"/>
        <filter val="-76.8%"/>
        <filter val="-89.8%"/>
        <filter val="-93.8%"/>
        <filter val="-98.8%"/>
        <filter val="110.8%"/>
        <filter val="0.9%"/>
        <filter val="2.9%"/>
        <filter val="7.9%"/>
        <filter val="8.9%"/>
        <filter val="-2.9%"/>
        <filter val="-4.9%"/>
        <filter val="-8.9%"/>
        <filter val="10.9%"/>
        <filter val="31.9%"/>
        <filter val="38.9%"/>
        <filter val="56.9%"/>
        <filter val="-14.9%"/>
        <filter val="-19.9%"/>
        <filter val="-21.9%"/>
        <filter val="-27.9%"/>
        <filter val="-30.9%"/>
        <filter val="-33.9%"/>
        <filter val="-36.9%"/>
        <filter val="-52.9%"/>
        <filter val="-56.9%"/>
        <filter val="-98.9%"/>
        <filter val="-99.9%"/>
        <filter val="137.9%"/>
        <filter val="306.9%"/>
      </filters>
    </filterColumn>
    <extLst/>
  </autoFilter>
  <mergeCells count="1">
    <mergeCell ref="B1:E1"/>
  </mergeCells>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31"/>
  <sheetViews>
    <sheetView showZeros="0" workbookViewId="0">
      <pane xSplit="28185" topLeftCell="N1" activePane="topRight"/>
      <selection/>
      <selection pane="topRight" activeCell="A1" sqref="A1:B1"/>
    </sheetView>
  </sheetViews>
  <sheetFormatPr defaultColWidth="9" defaultRowHeight="13.5" outlineLevelCol="1"/>
  <cols>
    <col min="1" max="1" width="79" customWidth="1"/>
    <col min="2" max="2" width="19" customWidth="1"/>
  </cols>
  <sheetData>
    <row r="1" ht="45" customHeight="1" spans="1:2">
      <c r="A1" s="366" t="s">
        <v>1165</v>
      </c>
      <c r="B1" s="366"/>
    </row>
    <row r="2" ht="20.1" customHeight="1" spans="1:2">
      <c r="A2" s="367"/>
      <c r="B2" s="368" t="s">
        <v>2</v>
      </c>
    </row>
    <row r="3" ht="45" customHeight="1" spans="1:2">
      <c r="A3" s="369" t="s">
        <v>1166</v>
      </c>
      <c r="B3" s="77" t="s">
        <v>6</v>
      </c>
    </row>
    <row r="4" ht="30" customHeight="1" spans="1:2">
      <c r="A4" s="370" t="s">
        <v>1167</v>
      </c>
      <c r="B4" s="371">
        <v>50340</v>
      </c>
    </row>
    <row r="5" ht="30" customHeight="1" spans="1:2">
      <c r="A5" s="372" t="s">
        <v>1168</v>
      </c>
      <c r="B5" s="373">
        <v>27957</v>
      </c>
    </row>
    <row r="6" ht="30" customHeight="1" spans="1:2">
      <c r="A6" s="372" t="s">
        <v>1169</v>
      </c>
      <c r="B6" s="373">
        <v>19054</v>
      </c>
    </row>
    <row r="7" ht="30" customHeight="1" spans="1:2">
      <c r="A7" s="372" t="s">
        <v>1170</v>
      </c>
      <c r="B7" s="373">
        <v>2783</v>
      </c>
    </row>
    <row r="8" ht="30" customHeight="1" spans="1:2">
      <c r="A8" s="372" t="s">
        <v>1171</v>
      </c>
      <c r="B8" s="373">
        <v>546</v>
      </c>
    </row>
    <row r="9" ht="30" customHeight="1" spans="1:2">
      <c r="A9" s="370" t="s">
        <v>1172</v>
      </c>
      <c r="B9" s="371">
        <v>19258</v>
      </c>
    </row>
    <row r="10" ht="30" customHeight="1" spans="1:2">
      <c r="A10" s="372" t="s">
        <v>1173</v>
      </c>
      <c r="B10" s="374">
        <v>11741</v>
      </c>
    </row>
    <row r="11" ht="30" customHeight="1" spans="1:2">
      <c r="A11" s="372" t="s">
        <v>1174</v>
      </c>
      <c r="B11" s="375">
        <v>325</v>
      </c>
    </row>
    <row r="12" ht="30" customHeight="1" spans="1:2">
      <c r="A12" s="372" t="s">
        <v>1175</v>
      </c>
      <c r="B12" s="375">
        <v>116</v>
      </c>
    </row>
    <row r="13" ht="30" customHeight="1" spans="1:2">
      <c r="A13" s="372" t="s">
        <v>1176</v>
      </c>
      <c r="B13" s="375">
        <v>451</v>
      </c>
    </row>
    <row r="14" ht="30" customHeight="1" spans="1:2">
      <c r="A14" s="372" t="s">
        <v>1177</v>
      </c>
      <c r="B14" s="374">
        <v>1842</v>
      </c>
    </row>
    <row r="15" ht="30" customHeight="1" spans="1:2">
      <c r="A15" s="372" t="s">
        <v>1178</v>
      </c>
      <c r="B15" s="375">
        <v>178</v>
      </c>
    </row>
    <row r="16" ht="30" customHeight="1" spans="1:2">
      <c r="A16" s="372" t="s">
        <v>1179</v>
      </c>
      <c r="B16" s="375">
        <v>0</v>
      </c>
    </row>
    <row r="17" ht="30" customHeight="1" spans="1:2">
      <c r="A17" s="372" t="s">
        <v>1180</v>
      </c>
      <c r="B17" s="375">
        <v>831</v>
      </c>
    </row>
    <row r="18" ht="30" customHeight="1" spans="1:2">
      <c r="A18" s="372" t="s">
        <v>1181</v>
      </c>
      <c r="B18" s="375">
        <v>292</v>
      </c>
    </row>
    <row r="19" ht="30" customHeight="1" spans="1:2">
      <c r="A19" s="372" t="s">
        <v>1182</v>
      </c>
      <c r="B19" s="375">
        <v>3482</v>
      </c>
    </row>
    <row r="20" ht="30" customHeight="1" spans="1:2">
      <c r="A20" s="370" t="s">
        <v>1183</v>
      </c>
      <c r="B20" s="376">
        <v>613</v>
      </c>
    </row>
    <row r="21" ht="30" customHeight="1" spans="1:2">
      <c r="A21" s="372" t="s">
        <v>1184</v>
      </c>
      <c r="B21" s="174">
        <v>613</v>
      </c>
    </row>
    <row r="22" ht="30" customHeight="1" spans="1:2">
      <c r="A22" s="370" t="s">
        <v>1185</v>
      </c>
      <c r="B22" s="371">
        <v>144708</v>
      </c>
    </row>
    <row r="23" ht="30" customHeight="1" spans="1:2">
      <c r="A23" s="372" t="s">
        <v>1186</v>
      </c>
      <c r="B23" s="377">
        <v>130215</v>
      </c>
    </row>
    <row r="24" ht="30" customHeight="1" spans="1:2">
      <c r="A24" s="372" t="s">
        <v>1187</v>
      </c>
      <c r="B24" s="374">
        <v>14493</v>
      </c>
    </row>
    <row r="25" ht="30" customHeight="1" spans="1:2">
      <c r="A25" s="370" t="s">
        <v>1188</v>
      </c>
      <c r="B25" s="371">
        <v>1312</v>
      </c>
    </row>
    <row r="26" ht="30" customHeight="1" spans="1:2">
      <c r="A26" s="372" t="s">
        <v>1189</v>
      </c>
      <c r="B26" s="378">
        <v>1312</v>
      </c>
    </row>
    <row r="27" ht="30" customHeight="1" spans="1:2">
      <c r="A27" s="370" t="s">
        <v>1190</v>
      </c>
      <c r="B27" s="376">
        <v>62023</v>
      </c>
    </row>
    <row r="28" ht="30" customHeight="1" spans="1:2">
      <c r="A28" s="372" t="s">
        <v>1191</v>
      </c>
      <c r="B28" s="374">
        <v>40229</v>
      </c>
    </row>
    <row r="29" ht="30" customHeight="1" spans="1:2">
      <c r="A29" s="372" t="s">
        <v>1192</v>
      </c>
      <c r="B29" s="374">
        <v>13529</v>
      </c>
    </row>
    <row r="30" ht="30" customHeight="1" spans="1:2">
      <c r="A30" s="372" t="s">
        <v>1193</v>
      </c>
      <c r="B30" s="375">
        <v>9158</v>
      </c>
    </row>
    <row r="31" ht="30" customHeight="1" spans="1:2">
      <c r="A31" s="379" t="s">
        <v>1194</v>
      </c>
      <c r="B31" s="371">
        <v>278254</v>
      </c>
    </row>
  </sheetData>
  <autoFilter ref="A3:B31">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F0"/>
  </sheetPr>
  <dimension ref="A1:B24"/>
  <sheetViews>
    <sheetView showGridLines="0" showZeros="0" workbookViewId="0">
      <selection activeCell="B5" sqref="B5"/>
    </sheetView>
  </sheetViews>
  <sheetFormatPr defaultColWidth="9" defaultRowHeight="13.5" outlineLevelCol="1"/>
  <cols>
    <col min="1" max="1" width="69.625" style="242" customWidth="1"/>
    <col min="2" max="2" width="27.25" customWidth="1"/>
  </cols>
  <sheetData>
    <row r="1" s="241" customFormat="1" ht="45" customHeight="1" spans="1:2">
      <c r="A1" s="363" t="s">
        <v>1195</v>
      </c>
      <c r="B1" s="363"/>
    </row>
    <row r="2" ht="20.1" customHeight="1" spans="1:2">
      <c r="A2" s="244"/>
      <c r="B2" s="353" t="s">
        <v>2</v>
      </c>
    </row>
    <row r="3" ht="45" customHeight="1" spans="1:2">
      <c r="A3" s="159" t="s">
        <v>1196</v>
      </c>
      <c r="B3" s="77" t="s">
        <v>6</v>
      </c>
    </row>
    <row r="4" ht="36" customHeight="1" spans="1:2">
      <c r="A4" s="364" t="s">
        <v>1197</v>
      </c>
      <c r="B4" s="107">
        <v>1469</v>
      </c>
    </row>
    <row r="5" ht="36" customHeight="1" spans="1:2">
      <c r="A5" s="364" t="s">
        <v>1198</v>
      </c>
      <c r="B5" s="107">
        <v>98</v>
      </c>
    </row>
    <row r="6" ht="36" customHeight="1" spans="1:2">
      <c r="A6" s="364" t="s">
        <v>1199</v>
      </c>
      <c r="B6" s="107">
        <v>49</v>
      </c>
    </row>
    <row r="7" ht="36" customHeight="1" spans="1:2">
      <c r="A7" s="364" t="s">
        <v>1200</v>
      </c>
      <c r="B7" s="107">
        <v>8437</v>
      </c>
    </row>
    <row r="8" ht="36" customHeight="1" spans="1:2">
      <c r="A8" s="364" t="s">
        <v>1201</v>
      </c>
      <c r="B8" s="107">
        <v>534</v>
      </c>
    </row>
    <row r="9" ht="36" customHeight="1" spans="1:2">
      <c r="A9" s="364" t="s">
        <v>1202</v>
      </c>
      <c r="B9" s="107">
        <v>55</v>
      </c>
    </row>
    <row r="10" ht="36" customHeight="1" spans="1:2">
      <c r="A10" s="364" t="s">
        <v>1203</v>
      </c>
      <c r="B10" s="107">
        <v>1919</v>
      </c>
    </row>
    <row r="11" ht="36" customHeight="1" spans="1:2">
      <c r="A11" s="364" t="s">
        <v>1204</v>
      </c>
      <c r="B11" s="107">
        <v>5761</v>
      </c>
    </row>
    <row r="12" ht="36" customHeight="1" spans="1:2">
      <c r="A12" s="364" t="s">
        <v>1205</v>
      </c>
      <c r="B12" s="107">
        <v>3255</v>
      </c>
    </row>
    <row r="13" ht="36" customHeight="1" spans="1:2">
      <c r="A13" s="364" t="s">
        <v>1206</v>
      </c>
      <c r="B13" s="107">
        <v>30</v>
      </c>
    </row>
    <row r="14" ht="36" customHeight="1" spans="1:2">
      <c r="A14" s="364" t="s">
        <v>1207</v>
      </c>
      <c r="B14" s="107">
        <v>15287</v>
      </c>
    </row>
    <row r="15" ht="36" customHeight="1" spans="1:2">
      <c r="A15" s="364" t="s">
        <v>1208</v>
      </c>
      <c r="B15" s="107">
        <v>1278</v>
      </c>
    </row>
    <row r="16" ht="36" customHeight="1" spans="1:2">
      <c r="A16" s="364" t="s">
        <v>1209</v>
      </c>
      <c r="B16" s="107">
        <v>2114</v>
      </c>
    </row>
    <row r="17" ht="36" customHeight="1" spans="1:2">
      <c r="A17" s="364" t="s">
        <v>1210</v>
      </c>
      <c r="B17" s="107">
        <v>114</v>
      </c>
    </row>
    <row r="18" ht="36" customHeight="1" spans="1:2">
      <c r="A18" s="364" t="s">
        <v>1211</v>
      </c>
      <c r="B18" s="107">
        <v>60</v>
      </c>
    </row>
    <row r="19" ht="36" customHeight="1" spans="1:2">
      <c r="A19" s="364" t="s">
        <v>1212</v>
      </c>
      <c r="B19" s="107">
        <v>11</v>
      </c>
    </row>
    <row r="20" ht="36" customHeight="1" spans="1:2">
      <c r="A20" s="364" t="s">
        <v>1213</v>
      </c>
      <c r="B20" s="107">
        <v>1618</v>
      </c>
    </row>
    <row r="21" ht="36" customHeight="1" spans="1:2">
      <c r="A21" s="364" t="s">
        <v>1214</v>
      </c>
      <c r="B21" s="107">
        <v>6</v>
      </c>
    </row>
    <row r="22" ht="36" customHeight="1" spans="1:2">
      <c r="A22" s="364" t="s">
        <v>1215</v>
      </c>
      <c r="B22" s="107">
        <v>137</v>
      </c>
    </row>
    <row r="23" ht="36" customHeight="1" spans="1:2">
      <c r="A23" s="364" t="s">
        <v>1216</v>
      </c>
      <c r="B23" s="107"/>
    </row>
    <row r="24" ht="18.75" spans="1:2">
      <c r="A24" s="365" t="s">
        <v>1217</v>
      </c>
      <c r="B24" s="107">
        <v>42232</v>
      </c>
    </row>
  </sheetData>
  <autoFilter ref="A3:B24">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F21"/>
  <sheetViews>
    <sheetView showGridLines="0" showZeros="0" zoomScale="85" zoomScaleNormal="85" workbookViewId="0">
      <selection activeCell="C33" sqref="C33"/>
    </sheetView>
  </sheetViews>
  <sheetFormatPr defaultColWidth="9" defaultRowHeight="14.25" outlineLevelCol="5"/>
  <cols>
    <col min="1" max="1" width="43.625" style="147" customWidth="1"/>
    <col min="2" max="2" width="20.625" style="149" customWidth="1"/>
    <col min="3" max="3" width="20.625" style="147" customWidth="1"/>
    <col min="4" max="4" width="20" style="294" customWidth="1"/>
    <col min="5" max="5" width="12.625" style="147"/>
    <col min="6" max="16377" width="9" style="147"/>
    <col min="16378" max="16379" width="35.625" style="147"/>
    <col min="16380" max="16384" width="9" style="147"/>
  </cols>
  <sheetData>
    <row r="1" ht="45" customHeight="1" spans="1:4">
      <c r="A1" s="152" t="s">
        <v>1218</v>
      </c>
      <c r="B1" s="152"/>
      <c r="C1" s="152"/>
      <c r="D1" s="152"/>
    </row>
    <row r="2" ht="20.1" customHeight="1" spans="1:4">
      <c r="A2" s="153"/>
      <c r="B2" s="153"/>
      <c r="C2" s="352"/>
      <c r="D2" s="353" t="s">
        <v>2</v>
      </c>
    </row>
    <row r="3" s="148" customFormat="1" ht="45" customHeight="1" spans="1:4">
      <c r="A3" s="155" t="s">
        <v>1219</v>
      </c>
      <c r="B3" s="155" t="s">
        <v>1217</v>
      </c>
      <c r="C3" s="354" t="s">
        <v>1220</v>
      </c>
      <c r="D3" s="354" t="s">
        <v>1221</v>
      </c>
    </row>
    <row r="4" ht="36" customHeight="1" spans="1:4">
      <c r="A4" s="355" t="s">
        <v>1222</v>
      </c>
      <c r="B4" s="157">
        <v>52369</v>
      </c>
      <c r="C4" s="157"/>
      <c r="D4" s="356">
        <v>52369</v>
      </c>
    </row>
    <row r="5" ht="36" customHeight="1" spans="1:6">
      <c r="A5" s="357" t="s">
        <v>1223</v>
      </c>
      <c r="B5" s="157">
        <v>52369</v>
      </c>
      <c r="C5" s="157"/>
      <c r="D5" s="356">
        <v>52369</v>
      </c>
      <c r="F5" s="147" t="s">
        <v>1224</v>
      </c>
    </row>
    <row r="6" ht="36" customHeight="1" spans="1:4">
      <c r="A6" s="355" t="s">
        <v>1225</v>
      </c>
      <c r="B6" s="358"/>
      <c r="C6" s="358"/>
      <c r="D6" s="358"/>
    </row>
    <row r="7" ht="36" customHeight="1" spans="2:4">
      <c r="B7" s="359"/>
      <c r="C7" s="360"/>
      <c r="D7" s="361"/>
    </row>
    <row r="8" ht="36" customHeight="1" spans="3:3">
      <c r="C8" s="362"/>
    </row>
    <row r="9" ht="36" customHeight="1" spans="3:3">
      <c r="C9" s="362"/>
    </row>
    <row r="10" ht="36" customHeight="1" spans="3:3">
      <c r="C10" s="362"/>
    </row>
    <row r="11" ht="36" customHeight="1"/>
    <row r="12" ht="36" customHeight="1"/>
    <row r="13" ht="36" customHeight="1"/>
    <row r="14" ht="36" customHeight="1"/>
    <row r="15" ht="36" customHeight="1"/>
    <row r="16" ht="36" customHeight="1"/>
    <row r="17" ht="36" customHeight="1"/>
    <row r="18" ht="36" customHeight="1"/>
    <row r="19" ht="36" customHeight="1"/>
    <row r="20" ht="36" customHeight="1"/>
    <row r="21" ht="36" customHeight="1"/>
  </sheetData>
  <mergeCells count="1">
    <mergeCell ref="A1:D1"/>
  </mergeCells>
  <conditionalFormatting sqref="D1">
    <cfRule type="cellIs" dxfId="0" priority="4" stopIfTrue="1" operator="greaterThanOrEqual">
      <formula>10</formula>
    </cfRule>
    <cfRule type="cellIs" dxfId="0" priority="5" stopIfTrue="1" operator="lessThanOrEqual">
      <formula>-1</formula>
    </cfRule>
  </conditionalFormatting>
  <conditionalFormatting sqref="B3:C3">
    <cfRule type="cellIs" dxfId="0" priority="3" stopIfTrue="1" operator="lessThanOrEqual">
      <formula>-1</formula>
    </cfRule>
  </conditionalFormatting>
  <conditionalFormatting sqref="B4:C4">
    <cfRule type="cellIs" dxfId="0" priority="1" stopIfTrue="1" operator="lessThanOrEqual">
      <formula>-1</formula>
    </cfRule>
  </conditionalFormatting>
  <conditionalFormatting sqref="B5:C5">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11"/>
  <sheetViews>
    <sheetView workbookViewId="0">
      <selection activeCell="D10" sqref="D10"/>
    </sheetView>
  </sheetViews>
  <sheetFormatPr defaultColWidth="9" defaultRowHeight="13.5" outlineLevelCol="4"/>
  <cols>
    <col min="1" max="1" width="37.75" style="338" customWidth="1"/>
    <col min="2" max="2" width="22" style="338" customWidth="1"/>
    <col min="3" max="4" width="23.875" style="338" customWidth="1"/>
    <col min="5" max="5" width="24.5" style="338" customWidth="1"/>
    <col min="6" max="248" width="9" style="338"/>
    <col min="249" max="16384" width="9" style="1"/>
  </cols>
  <sheetData>
    <row r="1" s="338" customFormat="1" ht="40.5" customHeight="1" spans="1:5">
      <c r="A1" s="339" t="s">
        <v>1226</v>
      </c>
      <c r="B1" s="339"/>
      <c r="C1" s="339"/>
      <c r="D1" s="339"/>
      <c r="E1" s="339"/>
    </row>
    <row r="2" s="338" customFormat="1" ht="17.1" customHeight="1" spans="1:5">
      <c r="A2" s="340"/>
      <c r="B2" s="340"/>
      <c r="C2" s="340"/>
      <c r="D2" s="341"/>
      <c r="E2" s="342" t="s">
        <v>2</v>
      </c>
    </row>
    <row r="3" s="1" customFormat="1" ht="24.95" customHeight="1" spans="1:5">
      <c r="A3" s="343" t="s">
        <v>4</v>
      </c>
      <c r="B3" s="343" t="s">
        <v>130</v>
      </c>
      <c r="C3" s="343" t="s">
        <v>6</v>
      </c>
      <c r="D3" s="344" t="s">
        <v>1227</v>
      </c>
      <c r="E3" s="345"/>
    </row>
    <row r="4" s="1" customFormat="1" ht="24.95" customHeight="1" spans="1:5">
      <c r="A4" s="346"/>
      <c r="B4" s="346"/>
      <c r="C4" s="346"/>
      <c r="D4" s="155" t="s">
        <v>1228</v>
      </c>
      <c r="E4" s="155" t="s">
        <v>1229</v>
      </c>
    </row>
    <row r="5" s="338" customFormat="1" ht="35.1" customHeight="1" spans="1:5">
      <c r="A5" s="347" t="s">
        <v>1217</v>
      </c>
      <c r="B5" s="348">
        <f>SUM(B6:B8)</f>
        <v>2760</v>
      </c>
      <c r="C5" s="348">
        <f>SUM(C6:C8)</f>
        <v>2750</v>
      </c>
      <c r="D5" s="348">
        <f>SUM(D6:D8)</f>
        <v>-10</v>
      </c>
      <c r="E5" s="349">
        <f t="shared" ref="E5:E10" si="0">IF(B5&gt;0,C5/B5-1,IF(B5&lt;0,-(C5/B5-1),""))</f>
        <v>-0.004</v>
      </c>
    </row>
    <row r="6" s="338" customFormat="1" ht="35.1" customHeight="1" spans="1:5">
      <c r="A6" s="137" t="s">
        <v>1230</v>
      </c>
      <c r="B6" s="350"/>
      <c r="C6" s="350"/>
      <c r="D6" s="350">
        <f t="shared" ref="D6:D10" si="1">C6-B6</f>
        <v>0</v>
      </c>
      <c r="E6" s="349" t="str">
        <f t="shared" si="0"/>
        <v/>
      </c>
    </row>
    <row r="7" s="338" customFormat="1" ht="35.1" customHeight="1" spans="1:5">
      <c r="A7" s="137" t="s">
        <v>1231</v>
      </c>
      <c r="B7" s="350">
        <v>1000</v>
      </c>
      <c r="C7" s="350">
        <v>1000</v>
      </c>
      <c r="D7" s="350">
        <f t="shared" si="1"/>
        <v>0</v>
      </c>
      <c r="E7" s="349">
        <f t="shared" si="0"/>
        <v>0</v>
      </c>
    </row>
    <row r="8" s="338" customFormat="1" ht="35.1" customHeight="1" spans="1:5">
      <c r="A8" s="137" t="s">
        <v>1232</v>
      </c>
      <c r="B8" s="350">
        <f>SUM(B9:B10)</f>
        <v>1760</v>
      </c>
      <c r="C8" s="350">
        <f>SUM(C9:C10)</f>
        <v>1750</v>
      </c>
      <c r="D8" s="350">
        <f>SUM(D9:D10)</f>
        <v>-10</v>
      </c>
      <c r="E8" s="349">
        <f t="shared" si="0"/>
        <v>-0.006</v>
      </c>
    </row>
    <row r="9" s="338" customFormat="1" ht="35.1" customHeight="1" spans="1:5">
      <c r="A9" s="141" t="s">
        <v>1233</v>
      </c>
      <c r="B9" s="350">
        <v>70</v>
      </c>
      <c r="C9" s="350">
        <v>70</v>
      </c>
      <c r="D9" s="350">
        <f t="shared" si="1"/>
        <v>0</v>
      </c>
      <c r="E9" s="349">
        <f t="shared" si="0"/>
        <v>0</v>
      </c>
    </row>
    <row r="10" s="338" customFormat="1" ht="35.1" customHeight="1" spans="1:5">
      <c r="A10" s="141" t="s">
        <v>1234</v>
      </c>
      <c r="B10" s="350">
        <v>1690</v>
      </c>
      <c r="C10" s="350">
        <v>1680</v>
      </c>
      <c r="D10" s="350">
        <f t="shared" si="1"/>
        <v>-10</v>
      </c>
      <c r="E10" s="349">
        <f t="shared" si="0"/>
        <v>-0.006</v>
      </c>
    </row>
    <row r="11" s="338" customFormat="1" ht="126" customHeight="1" spans="1:5">
      <c r="A11" s="351" t="s">
        <v>1235</v>
      </c>
      <c r="B11" s="351"/>
      <c r="C11" s="351"/>
      <c r="D11" s="351"/>
      <c r="E11" s="351"/>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F0"/>
  </sheetPr>
  <dimension ref="A1:E50"/>
  <sheetViews>
    <sheetView showGridLines="0" showZeros="0" zoomScale="115" zoomScaleNormal="115" workbookViewId="0">
      <selection activeCell="C9" sqref="C9"/>
    </sheetView>
  </sheetViews>
  <sheetFormatPr defaultColWidth="9" defaultRowHeight="14.25" outlineLevelCol="4"/>
  <cols>
    <col min="1" max="1" width="20.625" style="147" customWidth="1"/>
    <col min="2" max="2" width="50.75" style="147" customWidth="1"/>
    <col min="3" max="4" width="20.625" style="147" customWidth="1"/>
    <col min="5" max="5" width="20.625" style="294" customWidth="1"/>
    <col min="6" max="16355" width="9" style="147"/>
    <col min="16356" max="16356" width="45.625" style="147"/>
    <col min="16357" max="16384" width="9" style="147"/>
  </cols>
  <sheetData>
    <row r="1" ht="45" customHeight="1" spans="1:5">
      <c r="A1" s="149"/>
      <c r="B1" s="295" t="s">
        <v>1236</v>
      </c>
      <c r="C1" s="295"/>
      <c r="D1" s="295"/>
      <c r="E1" s="295"/>
    </row>
    <row r="2" s="292" customFormat="1" ht="20.1" customHeight="1" spans="1:5">
      <c r="A2" s="296"/>
      <c r="B2" s="297"/>
      <c r="C2" s="298"/>
      <c r="D2" s="297"/>
      <c r="E2" s="299" t="s">
        <v>2</v>
      </c>
    </row>
    <row r="3" s="293" customFormat="1" ht="45" customHeight="1" spans="1:5">
      <c r="A3" s="300" t="s">
        <v>3</v>
      </c>
      <c r="B3" s="301" t="s">
        <v>4</v>
      </c>
      <c r="C3" s="247" t="s">
        <v>5</v>
      </c>
      <c r="D3" s="247" t="s">
        <v>6</v>
      </c>
      <c r="E3" s="247" t="s">
        <v>7</v>
      </c>
    </row>
    <row r="4" s="293" customFormat="1" ht="36" customHeight="1" spans="1:5">
      <c r="A4" s="272" t="s">
        <v>1237</v>
      </c>
      <c r="B4" s="268" t="s">
        <v>1238</v>
      </c>
      <c r="C4" s="269"/>
      <c r="D4" s="269"/>
      <c r="E4" s="81" t="str">
        <f>IF(C4&gt;0,D4/C4-1,IF(C4&lt;0,-(D4/C4-1),""))</f>
        <v/>
      </c>
    </row>
    <row r="5" ht="36" customHeight="1" spans="1:5">
      <c r="A5" s="272" t="s">
        <v>1239</v>
      </c>
      <c r="B5" s="268" t="s">
        <v>1240</v>
      </c>
      <c r="C5" s="269"/>
      <c r="D5" s="269"/>
      <c r="E5" s="81" t="str">
        <f t="shared" ref="E5:E37" si="0">IF(C5&gt;0,D5/C5-1,IF(C5&lt;0,-(D5/C5-1),""))</f>
        <v/>
      </c>
    </row>
    <row r="6" ht="36" customHeight="1" spans="1:5">
      <c r="A6" s="272" t="s">
        <v>1241</v>
      </c>
      <c r="B6" s="268" t="s">
        <v>1242</v>
      </c>
      <c r="C6" s="269"/>
      <c r="D6" s="269"/>
      <c r="E6" s="81" t="str">
        <f t="shared" si="0"/>
        <v/>
      </c>
    </row>
    <row r="7" ht="36" customHeight="1" spans="1:5">
      <c r="A7" s="272" t="s">
        <v>1243</v>
      </c>
      <c r="B7" s="268" t="s">
        <v>1244</v>
      </c>
      <c r="C7" s="269"/>
      <c r="D7" s="269"/>
      <c r="E7" s="81" t="str">
        <f t="shared" si="0"/>
        <v/>
      </c>
    </row>
    <row r="8" ht="36" customHeight="1" spans="1:5">
      <c r="A8" s="272" t="s">
        <v>1245</v>
      </c>
      <c r="B8" s="268" t="s">
        <v>1246</v>
      </c>
      <c r="C8" s="269"/>
      <c r="D8" s="269"/>
      <c r="E8" s="81" t="str">
        <f t="shared" si="0"/>
        <v/>
      </c>
    </row>
    <row r="9" ht="36" customHeight="1" spans="1:5">
      <c r="A9" s="272" t="s">
        <v>1247</v>
      </c>
      <c r="B9" s="268" t="s">
        <v>1248</v>
      </c>
      <c r="C9" s="269"/>
      <c r="D9" s="269"/>
      <c r="E9" s="81" t="str">
        <f t="shared" si="0"/>
        <v/>
      </c>
    </row>
    <row r="10" ht="36" customHeight="1" spans="1:5">
      <c r="A10" s="272" t="s">
        <v>1249</v>
      </c>
      <c r="B10" s="268" t="s">
        <v>1250</v>
      </c>
      <c r="C10" s="269">
        <v>140039</v>
      </c>
      <c r="D10" s="269">
        <v>115200</v>
      </c>
      <c r="E10" s="81">
        <f t="shared" si="0"/>
        <v>-0.177</v>
      </c>
    </row>
    <row r="11" ht="36" customHeight="1" spans="1:5">
      <c r="A11" s="272" t="s">
        <v>1251</v>
      </c>
      <c r="B11" s="270" t="s">
        <v>1252</v>
      </c>
      <c r="C11" s="302">
        <v>50995</v>
      </c>
      <c r="D11" s="302">
        <v>83000</v>
      </c>
      <c r="E11" s="81">
        <f t="shared" si="0"/>
        <v>0.628</v>
      </c>
    </row>
    <row r="12" ht="36" customHeight="1" spans="1:5">
      <c r="A12" s="272" t="s">
        <v>1253</v>
      </c>
      <c r="B12" s="270" t="s">
        <v>1254</v>
      </c>
      <c r="C12" s="302">
        <v>38036</v>
      </c>
      <c r="D12" s="302">
        <v>2000</v>
      </c>
      <c r="E12" s="81">
        <f t="shared" si="0"/>
        <v>-0.947</v>
      </c>
    </row>
    <row r="13" ht="36" customHeight="1" spans="1:5">
      <c r="A13" s="272" t="s">
        <v>1255</v>
      </c>
      <c r="B13" s="270" t="s">
        <v>1256</v>
      </c>
      <c r="C13" s="302">
        <v>5774</v>
      </c>
      <c r="D13" s="302">
        <v>5000</v>
      </c>
      <c r="E13" s="81">
        <f t="shared" si="0"/>
        <v>-0.134</v>
      </c>
    </row>
    <row r="14" ht="36" customHeight="1" spans="1:5">
      <c r="A14" s="272" t="s">
        <v>1257</v>
      </c>
      <c r="B14" s="270" t="s">
        <v>1258</v>
      </c>
      <c r="C14" s="302"/>
      <c r="D14" s="302"/>
      <c r="E14" s="81" t="str">
        <f t="shared" si="0"/>
        <v/>
      </c>
    </row>
    <row r="15" ht="36" customHeight="1" spans="1:5">
      <c r="A15" s="272" t="s">
        <v>1259</v>
      </c>
      <c r="B15" s="270" t="s">
        <v>1260</v>
      </c>
      <c r="C15" s="302">
        <v>45234</v>
      </c>
      <c r="D15" s="302">
        <v>25200</v>
      </c>
      <c r="E15" s="81">
        <f t="shared" si="0"/>
        <v>-0.443</v>
      </c>
    </row>
    <row r="16" ht="36" customHeight="1" spans="1:5">
      <c r="A16" s="303" t="s">
        <v>1261</v>
      </c>
      <c r="B16" s="304" t="s">
        <v>1262</v>
      </c>
      <c r="C16" s="269"/>
      <c r="D16" s="269"/>
      <c r="E16" s="81" t="str">
        <f t="shared" si="0"/>
        <v/>
      </c>
    </row>
    <row r="17" ht="36" customHeight="1" spans="1:5">
      <c r="A17" s="303" t="s">
        <v>1263</v>
      </c>
      <c r="B17" s="304" t="s">
        <v>1264</v>
      </c>
      <c r="C17" s="269"/>
      <c r="D17" s="269"/>
      <c r="E17" s="81" t="str">
        <f t="shared" si="0"/>
        <v/>
      </c>
    </row>
    <row r="18" ht="36" customHeight="1" spans="1:5">
      <c r="A18" s="303" t="s">
        <v>1265</v>
      </c>
      <c r="B18" s="187" t="s">
        <v>1266</v>
      </c>
      <c r="C18" s="302"/>
      <c r="D18" s="302"/>
      <c r="E18" s="81" t="str">
        <f t="shared" si="0"/>
        <v/>
      </c>
    </row>
    <row r="19" ht="36" customHeight="1" spans="1:5">
      <c r="A19" s="303" t="s">
        <v>1267</v>
      </c>
      <c r="B19" s="187" t="s">
        <v>1268</v>
      </c>
      <c r="C19" s="302"/>
      <c r="D19" s="302"/>
      <c r="E19" s="81" t="str">
        <f t="shared" si="0"/>
        <v/>
      </c>
    </row>
    <row r="20" ht="36" customHeight="1" spans="1:5">
      <c r="A20" s="303" t="s">
        <v>1269</v>
      </c>
      <c r="B20" s="304" t="s">
        <v>1270</v>
      </c>
      <c r="C20" s="269">
        <v>690</v>
      </c>
      <c r="D20" s="269">
        <v>500</v>
      </c>
      <c r="E20" s="81">
        <f t="shared" si="0"/>
        <v>-0.275</v>
      </c>
    </row>
    <row r="21" ht="36" customHeight="1" spans="1:5">
      <c r="A21" s="303" t="s">
        <v>1271</v>
      </c>
      <c r="B21" s="304" t="s">
        <v>1272</v>
      </c>
      <c r="C21" s="269"/>
      <c r="D21" s="269"/>
      <c r="E21" s="81" t="str">
        <f t="shared" si="0"/>
        <v/>
      </c>
    </row>
    <row r="22" ht="36" customHeight="1" spans="1:5">
      <c r="A22" s="303" t="s">
        <v>1273</v>
      </c>
      <c r="B22" s="304" t="s">
        <v>1274</v>
      </c>
      <c r="C22" s="269"/>
      <c r="D22" s="269"/>
      <c r="E22" s="81" t="str">
        <f t="shared" si="0"/>
        <v/>
      </c>
    </row>
    <row r="23" ht="36" customHeight="1" spans="1:5">
      <c r="A23" s="272" t="s">
        <v>1275</v>
      </c>
      <c r="B23" s="268" t="s">
        <v>1276</v>
      </c>
      <c r="C23" s="269"/>
      <c r="D23" s="269"/>
      <c r="E23" s="81" t="str">
        <f t="shared" si="0"/>
        <v/>
      </c>
    </row>
    <row r="24" ht="36" customHeight="1" spans="1:5">
      <c r="A24" s="272" t="s">
        <v>1277</v>
      </c>
      <c r="B24" s="268" t="s">
        <v>1278</v>
      </c>
      <c r="C24" s="269">
        <v>236</v>
      </c>
      <c r="D24" s="269">
        <v>300</v>
      </c>
      <c r="E24" s="81">
        <f t="shared" si="0"/>
        <v>0.271</v>
      </c>
    </row>
    <row r="25" ht="36" customHeight="1" spans="1:5">
      <c r="A25" s="272" t="s">
        <v>1279</v>
      </c>
      <c r="B25" s="268" t="s">
        <v>1280</v>
      </c>
      <c r="C25" s="269"/>
      <c r="D25" s="269"/>
      <c r="E25" s="81" t="str">
        <f t="shared" si="0"/>
        <v/>
      </c>
    </row>
    <row r="26" ht="36" customHeight="1" spans="1:5">
      <c r="A26" s="272" t="s">
        <v>1281</v>
      </c>
      <c r="B26" s="268" t="s">
        <v>1282</v>
      </c>
      <c r="C26" s="269"/>
      <c r="D26" s="269"/>
      <c r="E26" s="81" t="str">
        <f t="shared" si="0"/>
        <v/>
      </c>
    </row>
    <row r="27" ht="36" customHeight="1" spans="1:5">
      <c r="A27" s="272" t="s">
        <v>1283</v>
      </c>
      <c r="B27" s="268" t="s">
        <v>1284</v>
      </c>
      <c r="C27" s="269"/>
      <c r="D27" s="269"/>
      <c r="E27" s="81" t="str">
        <f t="shared" si="0"/>
        <v/>
      </c>
    </row>
    <row r="28" ht="36" customHeight="1" spans="1:5">
      <c r="A28" s="272"/>
      <c r="B28" s="270"/>
      <c r="C28" s="302"/>
      <c r="D28" s="302"/>
      <c r="E28" s="81" t="str">
        <f t="shared" si="0"/>
        <v/>
      </c>
    </row>
    <row r="29" ht="36" customHeight="1" spans="1:5">
      <c r="A29" s="305"/>
      <c r="B29" s="279" t="s">
        <v>1285</v>
      </c>
      <c r="C29" s="269"/>
      <c r="D29" s="269"/>
      <c r="E29" s="81" t="str">
        <f t="shared" si="0"/>
        <v/>
      </c>
    </row>
    <row r="30" ht="36" customHeight="1" spans="1:5">
      <c r="A30" s="306">
        <v>105</v>
      </c>
      <c r="B30" s="307" t="s">
        <v>1286</v>
      </c>
      <c r="C30" s="320">
        <v>122458</v>
      </c>
      <c r="D30" s="328">
        <v>50900</v>
      </c>
      <c r="E30" s="81">
        <f t="shared" si="0"/>
        <v>-0.584</v>
      </c>
    </row>
    <row r="31" ht="36" customHeight="1" spans="1:5">
      <c r="A31" s="331">
        <v>110</v>
      </c>
      <c r="B31" s="332" t="s">
        <v>60</v>
      </c>
      <c r="C31" s="320">
        <v>3033</v>
      </c>
      <c r="D31" s="320">
        <v>4466</v>
      </c>
      <c r="E31" s="81">
        <f t="shared" si="0"/>
        <v>0.472</v>
      </c>
    </row>
    <row r="32" ht="36" customHeight="1" spans="1:5">
      <c r="A32" s="331">
        <v>11004</v>
      </c>
      <c r="B32" s="333" t="s">
        <v>1287</v>
      </c>
      <c r="C32" s="320">
        <v>2650</v>
      </c>
      <c r="D32" s="320">
        <v>2500</v>
      </c>
      <c r="E32" s="81">
        <f t="shared" si="0"/>
        <v>-0.057</v>
      </c>
    </row>
    <row r="33" ht="36" customHeight="1" spans="1:5">
      <c r="A33" s="334">
        <v>1100402</v>
      </c>
      <c r="B33" s="335" t="s">
        <v>1288</v>
      </c>
      <c r="C33" s="326">
        <v>2650</v>
      </c>
      <c r="D33" s="327">
        <v>2500</v>
      </c>
      <c r="E33" s="81">
        <f t="shared" si="0"/>
        <v>-0.057</v>
      </c>
    </row>
    <row r="34" ht="36" customHeight="1" spans="1:5">
      <c r="A34" s="334">
        <v>1100403</v>
      </c>
      <c r="B34" s="336" t="s">
        <v>1289</v>
      </c>
      <c r="C34" s="326"/>
      <c r="D34" s="327"/>
      <c r="E34" s="81" t="str">
        <f t="shared" si="0"/>
        <v/>
      </c>
    </row>
    <row r="35" ht="36" customHeight="1" spans="1:5">
      <c r="A35" s="334">
        <v>11008</v>
      </c>
      <c r="B35" s="335" t="s">
        <v>63</v>
      </c>
      <c r="C35" s="326">
        <v>383</v>
      </c>
      <c r="D35" s="327">
        <v>1966</v>
      </c>
      <c r="E35" s="81">
        <f t="shared" si="0"/>
        <v>4.133</v>
      </c>
    </row>
    <row r="36" ht="36" customHeight="1" spans="1:5">
      <c r="A36" s="334">
        <v>11009</v>
      </c>
      <c r="B36" s="335" t="s">
        <v>64</v>
      </c>
      <c r="C36" s="326">
        <v>0</v>
      </c>
      <c r="D36" s="327"/>
      <c r="E36" s="81" t="str">
        <f t="shared" si="0"/>
        <v/>
      </c>
    </row>
    <row r="37" ht="36" customHeight="1" spans="1:5">
      <c r="A37" s="314"/>
      <c r="B37" s="315" t="s">
        <v>67</v>
      </c>
      <c r="C37" s="320">
        <v>266456</v>
      </c>
      <c r="D37" s="328">
        <v>171366</v>
      </c>
      <c r="E37" s="81">
        <f t="shared" si="0"/>
        <v>-0.357</v>
      </c>
    </row>
    <row r="38" spans="3:4">
      <c r="C38" s="337"/>
      <c r="D38" s="337"/>
    </row>
    <row r="40" spans="3:4">
      <c r="C40" s="337"/>
      <c r="D40" s="337"/>
    </row>
    <row r="42" spans="3:4">
      <c r="C42" s="337"/>
      <c r="D42" s="337"/>
    </row>
    <row r="43" spans="3:4">
      <c r="C43" s="337"/>
      <c r="D43" s="337"/>
    </row>
    <row r="45" spans="3:4">
      <c r="C45" s="337"/>
      <c r="D45" s="337"/>
    </row>
    <row r="46" spans="3:4">
      <c r="C46" s="337"/>
      <c r="D46" s="337"/>
    </row>
    <row r="47" spans="3:4">
      <c r="C47" s="337"/>
      <c r="D47" s="337"/>
    </row>
    <row r="48" spans="3:4">
      <c r="C48" s="337"/>
      <c r="D48" s="337"/>
    </row>
    <row r="50" spans="3:4">
      <c r="C50" s="337"/>
      <c r="D50" s="337"/>
    </row>
  </sheetData>
  <autoFilter ref="A3:E37">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 Online</Application>
  <HeadingPairs>
    <vt:vector size="2" baseType="variant">
      <vt:variant>
        <vt:lpstr>工作表</vt:lpstr>
      </vt:variant>
      <vt:variant>
        <vt:i4>33</vt:i4>
      </vt:variant>
    </vt:vector>
  </HeadingPairs>
  <TitlesOfParts>
    <vt:vector size="33" baseType="lpstr">
      <vt:lpstr>1-1砚山县一般公共预算收入情况表</vt:lpstr>
      <vt:lpstr>1-2砚山县一般公共预算支出情况表</vt:lpstr>
      <vt:lpstr>1-3县本级一般公共预算收入情况表</vt:lpstr>
      <vt:lpstr>1-4县本级一般公共预算支出情况表（公开到项级）</vt:lpstr>
      <vt:lpstr>1-5县本级一般公共预算基本支出情况表（公开到款级）</vt:lpstr>
      <vt:lpstr>1-6一般公共预算支出表（州、市对下转移支付项目）</vt:lpstr>
      <vt:lpstr>1-7砚山县分地区税收返还和转移支付预算表</vt:lpstr>
      <vt:lpstr>1-8县本级“三公”经费预算财政拨款情况统计表</vt:lpstr>
      <vt:lpstr>2-1砚山县政府性基金预算收入情况表</vt:lpstr>
      <vt:lpstr>2-2砚山县政府性基金预算支出情况表</vt:lpstr>
      <vt:lpstr>2-3县本级政府性基金预算收入情况表</vt:lpstr>
      <vt:lpstr>2-4县本级政府性基金预算支出情况表（公开到项级）</vt:lpstr>
      <vt:lpstr>2-5本级政府性基金支出表（州、市对下转移支付）</vt:lpstr>
      <vt:lpstr>3-1砚山县国有资本经营收入预算情况表</vt:lpstr>
      <vt:lpstr>3-2砚山县国有资本经营支出预算情况表</vt:lpstr>
      <vt:lpstr>3-3县本级国有资本经营收入预算情况表</vt:lpstr>
      <vt:lpstr>3-4县本级国有资本经营支出预算情况表（公开到项级）</vt:lpstr>
      <vt:lpstr>3-5 砚山县国有资本经营预算转移支付表 （分地区）</vt:lpstr>
      <vt:lpstr>3-6 国有资本经营预算转移支付表（分项目）</vt:lpstr>
      <vt:lpstr>4-1砚山县社会保险基金收入预算情况表</vt:lpstr>
      <vt:lpstr>4-2砚山县社会保险基金支出预算情况表</vt:lpstr>
      <vt:lpstr>4-3县本级社会保险基金收入预算情况表</vt:lpstr>
      <vt:lpstr>4-4县本级社会保险基金支出预算情况表</vt:lpstr>
      <vt:lpstr>5-1   2021年地方政府债务限额及余额预算情况表</vt:lpstr>
      <vt:lpstr>5-2  2021年地方政府一般债务余额情况表</vt:lpstr>
      <vt:lpstr>5-3  本级2021年地方政府一般债务余额情况表</vt:lpstr>
      <vt:lpstr>5-4 2021年地方政府专项债务余额情况表</vt:lpstr>
      <vt:lpstr>5-5 本级2021年地方政府专项债务余额情况表（本级）</vt:lpstr>
      <vt:lpstr>5-6 地方政府债券发行及还本付息情况表</vt:lpstr>
      <vt:lpstr>5-7 2022年本级政府专项债务限额和余额情况表</vt:lpstr>
      <vt:lpstr>5-8 2022年年初新增地方政府债券资金安排表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蒙永银</cp:lastModifiedBy>
  <dcterms:created xsi:type="dcterms:W3CDTF">2006-09-16T00:00:00Z</dcterms:created>
  <dcterms:modified xsi:type="dcterms:W3CDTF">2024-06-21T03:33:39Z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