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45" windowHeight="12015" firstSheet="10" activeTab="12"/>
  </bookViews>
  <sheets>
    <sheet name="2019年一般公共预算收入决算表" sheetId="40" r:id="rId1"/>
    <sheet name="2019年一般公共预算支出决算表" sheetId="5" r:id="rId2"/>
    <sheet name="2019年一般公共预算支出决算明细表" sheetId="41" r:id="rId3"/>
    <sheet name="2019年上级税收返还和转移支付收入决算表" sheetId="42" r:id="rId4"/>
    <sheet name="2019年政府性基金预算收入决算表" sheetId="43" r:id="rId5"/>
    <sheet name="2019年政府性基金预算支出决算表" sheetId="44" r:id="rId6"/>
    <sheet name="2019年国有资本经营预算收入决算表" sheetId="45" r:id="rId7"/>
    <sheet name="2019年国有资本经营预算支出决算表" sheetId="46" r:id="rId8"/>
    <sheet name="2019年社会保险基金收入决算表" sheetId="47" r:id="rId9"/>
    <sheet name="2019年社会保险基金支出决算表" sheetId="48" r:id="rId10"/>
    <sheet name="2019年部门收支决算总表" sheetId="49" r:id="rId11"/>
    <sheet name="2019年政府债务限额和余额情况表" sheetId="50" r:id="rId12"/>
    <sheet name="2019年砚山县本级预备费动用方案" sheetId="51" r:id="rId13"/>
  </sheets>
  <definedNames>
    <definedName name="_xlnm._FilterDatabase" localSheetId="0" hidden="1">'2019年一般公共预算收入决算表'!$A$4:$IV$48</definedName>
    <definedName name="_xlnm._FilterDatabase" localSheetId="1" hidden="1">'2019年一般公共预算支出决算表'!$A$4:$IV$52</definedName>
    <definedName name="_xlnm._FilterDatabase" localSheetId="2" hidden="1">'2019年一般公共预算支出决算明细表'!$A$4:$I$1377</definedName>
    <definedName name="_xlnm._FilterDatabase" localSheetId="3" hidden="1">'2019年上级税收返还和转移支付收入决算表'!$A$4:$E$78</definedName>
    <definedName name="_xlnm._FilterDatabase" localSheetId="4" hidden="1">'2019年政府性基金预算收入决算表'!$A$4:$I$73</definedName>
    <definedName name="_xlnm._FilterDatabase" localSheetId="5" hidden="1">'2019年政府性基金预算支出决算表'!$A$4:$I$225</definedName>
    <definedName name="_xlnm._FilterDatabase" localSheetId="6" hidden="1">'2019年国有资本经营预算收入决算表'!$A$4:$I$65</definedName>
    <definedName name="_xlnm._FilterDatabase" localSheetId="7" hidden="1">'2019年国有资本经营预算支出决算表'!$A$4:$K$46</definedName>
    <definedName name="_xlnm.Print_Area" localSheetId="0">'2019年一般公共预算收入决算表'!$A$1:$H$48</definedName>
    <definedName name="_xlnm.Print_Area" localSheetId="1">'2019年一般公共预算支出决算表'!$A$1:$H$52</definedName>
    <definedName name="_xlnm.Print_Area" localSheetId="2">'2019年一般公共预算支出决算明细表'!$A$1:$H$1377</definedName>
    <definedName name="_xlnm.Print_Area" localSheetId="3">'2019年上级税收返还和转移支付收入决算表'!$A$1:$D$78</definedName>
    <definedName name="_xlnm.Print_Titles" localSheetId="0">'2019年一般公共预算收入决算表'!$1:$4</definedName>
    <definedName name="_xlnm.Print_Titles" localSheetId="1">'2019年一般公共预算支出决算表'!$1:$4</definedName>
    <definedName name="_xlnm.Print_Titles" localSheetId="2">'2019年一般公共预算支出决算明细表'!$1:$4</definedName>
    <definedName name="_xlnm.Print_Titles" localSheetId="3">'2019年上级税收返还和转移支付收入决算表'!$1:$4</definedName>
    <definedName name="_xlnm.Print_Area" localSheetId="4">'2019年政府性基金预算收入决算表'!$A$1:$H$73</definedName>
    <definedName name="_xlnm.Print_Titles" localSheetId="4">'2019年政府性基金预算收入决算表'!$1:$4</definedName>
    <definedName name="_xlnm.Print_Area" localSheetId="5">'2019年政府性基金预算支出决算表'!$A$1:$H$225</definedName>
    <definedName name="_xlnm.Print_Titles" localSheetId="5">'2019年政府性基金预算支出决算表'!$1:$4</definedName>
    <definedName name="_xlnm.Print_Area" localSheetId="6">'2019年国有资本经营预算收入决算表'!$A$1:$H$65</definedName>
    <definedName name="_xlnm.Print_Area" localSheetId="7">'2019年国有资本经营预算支出决算表'!$A$1:$H$46</definedName>
    <definedName name="_xlnm.Print_Area" localSheetId="12">'2019年砚山县本级预备费动用方案'!$A$1:$D$380</definedName>
    <definedName name="_xlnm.Print_Titles" localSheetId="12">'2019年砚山县本级预备费动用方案'!$1:$4</definedName>
  </definedNames>
  <calcPr calcId="144525"/>
</workbook>
</file>

<file path=xl/sharedStrings.xml><?xml version="1.0" encoding="utf-8"?>
<sst xmlns="http://schemas.openxmlformats.org/spreadsheetml/2006/main" count="5296" uniqueCount="2145">
  <si>
    <t>附表一</t>
  </si>
  <si>
    <t>2019年一般公共预算收入决算表</t>
  </si>
  <si>
    <t>单位:万元</t>
  </si>
  <si>
    <t>项目（科目）</t>
  </si>
  <si>
    <t>预算数</t>
  </si>
  <si>
    <t>调整预算数</t>
  </si>
  <si>
    <t>决算数</t>
  </si>
  <si>
    <t>为预算数的%</t>
  </si>
  <si>
    <t>为预算调整数%</t>
  </si>
  <si>
    <t>为上年决算数的%</t>
  </si>
  <si>
    <t>上年决算数</t>
  </si>
  <si>
    <t>是否打印</t>
  </si>
  <si>
    <t>地方一般公共预算收入</t>
  </si>
  <si>
    <t>是</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</si>
  <si>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</si>
  <si>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</si>
  <si>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</si>
  <si>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</si>
  <si>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</si>
  <si>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</si>
  <si>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</si>
  <si>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</si>
  <si>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</si>
  <si>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</si>
  <si>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</si>
  <si>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</si>
  <si>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</si>
  <si>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</si>
  <si>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</si>
  <si>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</si>
  <si>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</si>
  <si>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</si>
  <si>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</si>
  <si>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</si>
  <si>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</si>
  <si>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</si>
  <si>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</si>
  <si>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其他收入(款)</t>
  </si>
  <si>
    <t>上级补助收入</t>
  </si>
  <si>
    <t xml:space="preserve">  返还性收入</t>
  </si>
  <si>
    <t xml:space="preserve">  一般性转移支付收入</t>
  </si>
  <si>
    <t xml:space="preserve">  专项转移支付收入</t>
  </si>
  <si>
    <t>下级上解收入</t>
  </si>
  <si>
    <t>否</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</si>
  <si>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</si>
  <si>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</si>
  <si>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</si>
  <si>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</si>
  <si>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</si>
  <si>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</si>
  <si>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</si>
  <si>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</si>
  <si>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</si>
  <si>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接受其他地区援助收入</t>
  </si>
  <si>
    <t>省补助计划单列市收入</t>
  </si>
  <si>
    <t>计划单列市上解省收入</t>
  </si>
  <si>
    <t>收入总计</t>
  </si>
  <si>
    <t>附表二</t>
  </si>
  <si>
    <t>2019年一般公共预算支出决算表</t>
  </si>
  <si>
    <t>单位：万元</t>
  </si>
  <si>
    <t>项目</t>
  </si>
  <si>
    <t>决算数为预算数的%</t>
  </si>
  <si>
    <t>决算数为调整预算数的%</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</si>
  <si>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</si>
  <si>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</si>
  <si>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</si>
  <si>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</si>
  <si>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</si>
  <si>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</si>
  <si>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</si>
  <si>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</si>
  <si>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</si>
  <si>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</si>
  <si>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</si>
  <si>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</si>
  <si>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</si>
  <si>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</si>
  <si>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</si>
  <si>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</si>
  <si>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</si>
  <si>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</si>
  <si>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</si>
  <si>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</si>
  <si>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</si>
  <si>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</si>
  <si>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</si>
  <si>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</si>
  <si>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</si>
  <si>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</si>
  <si>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</si>
  <si>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</si>
  <si>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xml:space="preserve">  返还性支出</t>
  </si>
  <si>
    <t xml:space="preserve">  一般性转移支付支出</t>
  </si>
  <si>
    <t xml:space="preserve">  专项转移支付支出</t>
  </si>
  <si>
    <t>上解上级支出</t>
  </si>
  <si>
    <t>调出资金</t>
  </si>
  <si>
    <t>债务还本支出</t>
  </si>
  <si>
    <t>债务转贷支出</t>
  </si>
  <si>
    <t>补充预算周转金</t>
  </si>
  <si>
    <t>拨付国债转贷资金数</t>
  </si>
  <si>
    <t>国债转贷资金结余</t>
  </si>
  <si>
    <t>安排预算稳定调节基金</t>
  </si>
  <si>
    <t>计划单列市上解省支出</t>
  </si>
  <si>
    <t>省补助计划单列市支出</t>
  </si>
  <si>
    <t>待偿债置换一般债券结余</t>
  </si>
  <si>
    <t>年终结余</t>
  </si>
  <si>
    <t>减:结转下年的支出</t>
  </si>
  <si>
    <t>净结余</t>
  </si>
  <si>
    <t>支  出  总  计</t>
  </si>
  <si>
    <t>附表三</t>
  </si>
  <si>
    <t>2019年一般公共预算支出决算明细表</t>
  </si>
  <si>
    <t>项　　　　目</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</si>
  <si>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</si>
  <si>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</si>
  <si>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</si>
  <si>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</si>
  <si>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</si>
  <si>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</si>
  <si>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</si>
  <si>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</si>
  <si>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</si>
  <si>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</si>
  <si>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</si>
  <si>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</si>
  <si>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</si>
  <si>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</si>
  <si>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</si>
  <si>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</si>
  <si>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</si>
  <si>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</si>
  <si>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</si>
  <si>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</si>
  <si>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</si>
  <si>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</si>
  <si>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</si>
  <si>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</si>
  <si>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</si>
  <si>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</si>
  <si>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</si>
  <si>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</si>
  <si>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</si>
  <si>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</si>
  <si>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</si>
  <si>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</si>
  <si>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</si>
  <si>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</si>
  <si>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</si>
  <si>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</si>
  <si>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</si>
  <si>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</si>
  <si>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</si>
  <si>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</si>
  <si>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</si>
  <si>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</si>
  <si>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</si>
  <si>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</si>
  <si>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</si>
  <si>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</si>
  <si>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</si>
  <si>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</si>
  <si>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</si>
  <si>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</si>
  <si>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</si>
  <si>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</si>
  <si>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</si>
  <si>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</si>
  <si>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</si>
  <si>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</si>
  <si>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</si>
  <si>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</si>
  <si>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</si>
  <si>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</si>
  <si>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</si>
  <si>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</si>
  <si>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</si>
  <si>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</si>
  <si>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</si>
  <si>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</si>
  <si>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</si>
  <si>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</si>
  <si>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</si>
  <si>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</si>
  <si>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</si>
  <si>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</si>
  <si>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</si>
  <si>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</si>
  <si>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</si>
  <si>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</si>
  <si>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</si>
  <si>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</si>
  <si>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</si>
  <si>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</si>
  <si>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</si>
  <si>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</si>
  <si>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</si>
  <si>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</si>
  <si>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</si>
  <si>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</si>
  <si>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</si>
  <si>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</si>
  <si>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</si>
  <si>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</si>
  <si>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</si>
  <si>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</si>
  <si>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</si>
  <si>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</si>
  <si>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</si>
  <si>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</si>
  <si>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</si>
  <si>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</si>
  <si>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</si>
  <si>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</si>
  <si>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</si>
  <si>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</si>
  <si>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</si>
  <si>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</si>
  <si>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</si>
  <si>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</si>
  <si>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</si>
  <si>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</si>
  <si>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</si>
  <si>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</si>
  <si>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</si>
  <si>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</si>
  <si>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</si>
  <si>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</si>
  <si>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</si>
  <si>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</si>
  <si>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</si>
  <si>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</si>
  <si>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</si>
  <si>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</si>
  <si>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</si>
  <si>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</si>
  <si>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</si>
  <si>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</si>
  <si>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</si>
  <si>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</si>
  <si>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</si>
  <si>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</si>
  <si>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</si>
  <si>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</si>
  <si>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</si>
  <si>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</si>
  <si>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</si>
  <si>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</si>
  <si>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</si>
  <si>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</si>
  <si>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</si>
  <si>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</si>
  <si>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</si>
  <si>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</si>
  <si>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</si>
  <si>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</si>
  <si>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</si>
  <si>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</si>
  <si>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</si>
  <si>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</si>
  <si>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</si>
  <si>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</si>
  <si>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</si>
  <si>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</si>
  <si>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</si>
  <si>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</si>
  <si>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</si>
  <si>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</si>
  <si>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</si>
  <si>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</si>
  <si>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</si>
  <si>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</si>
  <si>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</si>
  <si>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</si>
  <si>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</si>
  <si>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</si>
  <si>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</si>
  <si>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</si>
  <si>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</si>
  <si>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</si>
  <si>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</si>
  <si>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</si>
  <si>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</si>
  <si>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</si>
  <si>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</si>
  <si>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</si>
  <si>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</si>
  <si>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</si>
  <si>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</si>
  <si>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</si>
  <si>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</si>
  <si>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</si>
  <si>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</si>
  <si>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</si>
  <si>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</si>
  <si>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</si>
  <si>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</si>
  <si>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</si>
  <si>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</si>
  <si>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</si>
  <si>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</si>
  <si>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</si>
  <si>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</si>
  <si>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</si>
  <si>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</si>
  <si>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</si>
  <si>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</si>
  <si>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</si>
  <si>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</si>
  <si>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</si>
  <si>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</si>
  <si>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</si>
  <si>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</si>
  <si>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</si>
  <si>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</si>
  <si>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</si>
  <si>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</si>
  <si>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</si>
  <si>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</si>
  <si>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</si>
  <si>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</si>
  <si>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</si>
  <si>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</si>
  <si>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</si>
  <si>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</si>
  <si>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</si>
  <si>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</si>
  <si>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</si>
  <si>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</si>
  <si>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</si>
  <si>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</si>
  <si>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</si>
  <si>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</si>
  <si>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</si>
  <si>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</si>
  <si>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</si>
  <si>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</si>
  <si>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</si>
  <si>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</si>
  <si>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</si>
  <si>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</si>
  <si>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</si>
  <si>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</si>
  <si>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</si>
  <si>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</si>
  <si>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</si>
  <si>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</si>
  <si>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</si>
  <si>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</si>
  <si>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</si>
  <si>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</si>
  <si>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</si>
  <si>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</si>
  <si>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</si>
  <si>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</si>
  <si>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</si>
  <si>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</si>
  <si>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</si>
  <si>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</si>
  <si>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</si>
  <si>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</si>
  <si>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</si>
  <si>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</si>
  <si>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</si>
  <si>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</si>
  <si>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</si>
  <si>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</si>
  <si>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</si>
  <si>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</si>
  <si>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</si>
  <si>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</si>
  <si>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</si>
  <si>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</si>
  <si>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</si>
  <si>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</si>
  <si>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</si>
  <si>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</si>
  <si>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</si>
  <si>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</si>
  <si>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</si>
  <si>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</si>
  <si>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</si>
  <si>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</si>
  <si>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</si>
  <si>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</si>
  <si>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</si>
  <si>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</si>
  <si>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</si>
  <si>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</si>
  <si>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</si>
  <si>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</si>
  <si>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</si>
  <si>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</si>
  <si>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</si>
  <si>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</si>
  <si>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</si>
  <si>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</si>
  <si>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</si>
  <si>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</si>
  <si>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</si>
  <si>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</si>
  <si>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</si>
  <si>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</si>
  <si>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</si>
  <si>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</si>
  <si>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</si>
  <si>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</si>
  <si>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</si>
  <si>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</si>
  <si>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</si>
  <si>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</si>
  <si>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</si>
  <si>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</si>
  <si>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</si>
  <si>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</si>
  <si>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</si>
  <si>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</si>
  <si>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</si>
  <si>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</si>
  <si>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</si>
  <si>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</si>
  <si>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</si>
  <si>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</si>
  <si>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</si>
  <si>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</si>
  <si>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</si>
  <si>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</si>
  <si>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</si>
  <si>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</si>
  <si>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</si>
  <si>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</si>
  <si>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</si>
  <si>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</si>
  <si>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</si>
  <si>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</si>
  <si>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</si>
  <si>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</si>
  <si>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</si>
  <si>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</si>
  <si>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</si>
  <si>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</si>
  <si>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</si>
  <si>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</si>
  <si>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</si>
  <si>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</si>
  <si>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</si>
  <si>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</si>
  <si>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</si>
  <si>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</si>
  <si>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</si>
  <si>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</si>
  <si>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</si>
  <si>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</si>
  <si>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</si>
  <si>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</si>
  <si>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</si>
  <si>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</si>
  <si>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</si>
  <si>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</si>
  <si>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</si>
  <si>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</si>
  <si>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</si>
  <si>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</si>
  <si>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</si>
  <si>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</si>
  <si>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</si>
  <si>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</si>
  <si>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</si>
  <si>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</si>
  <si>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</si>
  <si>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</si>
  <si>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</si>
  <si>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</si>
  <si>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</si>
  <si>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</si>
  <si>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</si>
  <si>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</si>
  <si>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</si>
  <si>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</si>
  <si>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</si>
  <si>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</si>
  <si>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</si>
  <si>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</si>
  <si>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</si>
  <si>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</si>
  <si>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</si>
  <si>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</si>
  <si>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</si>
  <si>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</si>
  <si>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</si>
  <si>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</si>
  <si>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</si>
  <si>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</si>
  <si>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</si>
  <si>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</si>
  <si>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</si>
  <si>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</si>
  <si>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</si>
  <si>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</si>
  <si>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</si>
  <si>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</si>
  <si>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</si>
  <si>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</si>
  <si>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</si>
  <si>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</si>
  <si>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</si>
  <si>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</si>
  <si>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</si>
  <si>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</si>
  <si>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</si>
  <si>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</si>
  <si>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</si>
  <si>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</si>
  <si>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</si>
  <si>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</si>
  <si>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</si>
  <si>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</si>
  <si>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</si>
  <si>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</si>
  <si>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</si>
  <si>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</si>
  <si>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</si>
  <si>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</si>
  <si>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</si>
  <si>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</si>
  <si>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</si>
  <si>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</si>
  <si>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</si>
  <si>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</si>
  <si>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</si>
  <si>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</si>
  <si>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</si>
  <si>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</si>
  <si>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</si>
  <si>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</si>
  <si>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</si>
  <si>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</si>
  <si>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</si>
  <si>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</si>
  <si>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</si>
  <si>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</si>
  <si>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</si>
  <si>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</si>
  <si>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</si>
  <si>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</si>
  <si>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</si>
  <si>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</si>
  <si>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</si>
  <si>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</si>
  <si>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</si>
  <si>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</si>
  <si>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</si>
  <si>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</si>
  <si>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</si>
  <si>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</si>
  <si>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</si>
  <si>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</si>
  <si>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</si>
  <si>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</si>
  <si>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</si>
  <si>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</si>
  <si>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</si>
  <si>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</si>
  <si>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</si>
  <si>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</si>
  <si>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</si>
  <si>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</si>
  <si>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</si>
  <si>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</si>
  <si>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</si>
  <si>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</si>
  <si>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</si>
  <si>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</si>
  <si>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</si>
  <si>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</si>
  <si>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</si>
  <si>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</si>
  <si>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</si>
  <si>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</si>
  <si>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</si>
  <si>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</si>
  <si>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</si>
  <si>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</si>
  <si>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</si>
  <si>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</si>
  <si>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</si>
  <si>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</si>
  <si>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</si>
  <si>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</si>
  <si>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</si>
  <si>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</si>
  <si>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</si>
  <si>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</si>
  <si>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</si>
  <si>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</si>
  <si>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</si>
  <si>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</si>
  <si>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</si>
  <si>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</si>
  <si>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</si>
  <si>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</si>
  <si>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</si>
  <si>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</si>
  <si>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</si>
  <si>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</si>
  <si>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</si>
  <si>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</si>
  <si>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</si>
  <si>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</si>
  <si>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</si>
  <si>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</si>
  <si>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</si>
  <si>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</si>
  <si>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</si>
  <si>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</si>
  <si>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</si>
  <si>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</si>
  <si>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</si>
  <si>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</si>
  <si>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</si>
  <si>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</si>
  <si>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</si>
  <si>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</si>
  <si>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</si>
  <si>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</si>
  <si>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</si>
  <si>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</si>
  <si>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</si>
  <si>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</si>
  <si>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</si>
  <si>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</si>
  <si>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</si>
  <si>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</si>
  <si>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</si>
  <si>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</si>
  <si>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</si>
  <si>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</si>
  <si>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</si>
  <si>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</si>
  <si>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</si>
  <si>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</si>
  <si>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</si>
  <si>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</si>
  <si>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</si>
  <si>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</si>
  <si>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</si>
  <si>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</si>
  <si>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</si>
  <si>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</si>
  <si>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</si>
  <si>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</si>
  <si>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</si>
  <si>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</si>
  <si>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</si>
  <si>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</si>
  <si>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</si>
  <si>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</si>
  <si>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</si>
  <si>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</si>
  <si>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</si>
  <si>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</si>
  <si>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</si>
  <si>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</si>
  <si>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</si>
  <si>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</si>
  <si>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</si>
  <si>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</si>
  <si>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</si>
  <si>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</si>
  <si>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</si>
  <si>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</si>
  <si>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</si>
  <si>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</si>
  <si>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</si>
  <si>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</si>
  <si>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</si>
  <si>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</si>
  <si>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</si>
  <si>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</si>
  <si>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</si>
  <si>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</si>
  <si>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</si>
  <si>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</si>
  <si>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</si>
  <si>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</si>
  <si>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</si>
  <si>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</si>
  <si>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</si>
  <si>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</si>
  <si>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</si>
  <si>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</si>
  <si>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</si>
  <si>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</si>
  <si>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</si>
  <si>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</si>
  <si>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</si>
  <si>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</si>
  <si>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</si>
  <si>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</si>
  <si>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</si>
  <si>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</si>
  <si>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</si>
  <si>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</si>
  <si>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</si>
  <si>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</si>
  <si>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</si>
  <si>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</si>
  <si>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</si>
  <si>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</si>
  <si>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</si>
  <si>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</si>
  <si>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</si>
  <si>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</si>
  <si>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</si>
  <si>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</si>
  <si>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</si>
  <si>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</si>
  <si>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</si>
  <si>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</si>
  <si>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</si>
  <si>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</si>
  <si>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</si>
  <si>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</si>
  <si>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</si>
  <si>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</si>
  <si>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</si>
  <si>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</si>
  <si>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</si>
  <si>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</si>
  <si>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</si>
  <si>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</si>
  <si>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</si>
  <si>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</si>
  <si>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</si>
  <si>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</si>
  <si>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</si>
  <si>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</si>
  <si>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</si>
  <si>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</si>
  <si>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</si>
  <si>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</si>
  <si>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</si>
  <si>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</si>
  <si>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</si>
  <si>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</si>
  <si>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</si>
  <si>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</si>
  <si>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</si>
  <si>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</si>
  <si>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</si>
  <si>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</si>
  <si>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</si>
  <si>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</si>
  <si>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</si>
  <si>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</si>
  <si>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</si>
  <si>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</si>
  <si>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</si>
  <si>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</si>
  <si>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</si>
  <si>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</si>
  <si>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</si>
  <si>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</si>
  <si>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</si>
  <si>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</si>
  <si>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</si>
  <si>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</si>
  <si>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</si>
  <si>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</si>
  <si>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</si>
  <si>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</si>
  <si>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</si>
  <si>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</si>
  <si>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</si>
  <si>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</si>
  <si>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</si>
  <si>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</si>
  <si>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</si>
  <si>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</si>
  <si>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</si>
  <si>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</si>
  <si>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</si>
  <si>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</si>
  <si>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</si>
  <si>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</si>
  <si>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</si>
  <si>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</si>
  <si>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</si>
  <si>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</si>
  <si>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</si>
  <si>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</si>
  <si>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</si>
  <si>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</si>
  <si>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</si>
  <si>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</si>
  <si>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</si>
  <si>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</si>
  <si>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</si>
  <si>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</si>
  <si>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</si>
  <si>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</si>
  <si>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</si>
  <si>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</si>
  <si>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</si>
  <si>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</si>
  <si>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</si>
  <si>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</si>
  <si>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</si>
  <si>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</si>
  <si>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</si>
  <si>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</si>
  <si>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</si>
  <si>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</si>
  <si>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</si>
  <si>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</si>
  <si>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</si>
  <si>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</si>
  <si>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</si>
  <si>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</si>
  <si>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</si>
  <si>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</si>
  <si>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</si>
  <si>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</si>
  <si>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</si>
  <si>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</si>
  <si>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</si>
  <si>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</si>
  <si>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</si>
  <si>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</si>
  <si>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</si>
  <si>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</si>
  <si>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</si>
  <si>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</si>
  <si>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</si>
  <si>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</si>
  <si>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</si>
  <si>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</si>
  <si>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</si>
  <si>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</si>
  <si>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</si>
  <si>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</si>
  <si>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</si>
  <si>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</si>
  <si>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</si>
  <si>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</si>
  <si>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</si>
  <si>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</si>
  <si>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</si>
  <si>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</si>
  <si>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</si>
  <si>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</si>
  <si>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</si>
  <si>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</si>
  <si>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</si>
  <si>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</si>
  <si>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</si>
  <si>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</si>
  <si>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</si>
  <si>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</si>
  <si>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</si>
  <si>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</si>
  <si>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</si>
  <si>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</si>
  <si>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</si>
  <si>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</si>
  <si>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</si>
  <si>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</si>
  <si>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</si>
  <si>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</si>
  <si>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</si>
  <si>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</si>
  <si>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</si>
  <si>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</si>
  <si>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</si>
  <si>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</si>
  <si>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</si>
  <si>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</si>
  <si>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</si>
  <si>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</si>
  <si>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</si>
  <si>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</si>
  <si>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</si>
  <si>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</si>
  <si>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</si>
  <si>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</si>
  <si>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</si>
  <si>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</si>
  <si>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</si>
  <si>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</si>
  <si>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</si>
  <si>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</si>
  <si>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</si>
  <si>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</si>
  <si>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</si>
  <si>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</si>
  <si>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</si>
  <si>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</si>
  <si>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</si>
  <si>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</si>
  <si>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</si>
  <si>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</si>
  <si>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</si>
  <si>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</si>
  <si>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</si>
  <si>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</si>
  <si>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</si>
  <si>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</si>
  <si>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</si>
  <si>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</si>
  <si>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</si>
  <si>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</si>
  <si>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</si>
  <si>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</si>
  <si>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</si>
  <si>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</si>
  <si>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</si>
  <si>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</si>
  <si>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</si>
  <si>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</si>
  <si>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</si>
  <si>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</si>
  <si>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</si>
  <si>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</si>
  <si>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</si>
  <si>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</si>
  <si>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</si>
  <si>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</si>
  <si>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</si>
  <si>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</si>
  <si>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</si>
  <si>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</si>
  <si>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</si>
  <si>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</si>
  <si>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</si>
  <si>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</si>
  <si>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</si>
  <si>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</si>
  <si>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</si>
  <si>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</si>
  <si>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</si>
  <si>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</si>
  <si>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</si>
  <si>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</si>
  <si>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</si>
  <si>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</si>
  <si>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</si>
  <si>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</si>
  <si>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</si>
  <si>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</si>
  <si>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</si>
  <si>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</si>
  <si>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</si>
  <si>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</si>
  <si>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</si>
  <si>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</si>
  <si>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</si>
  <si>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</si>
  <si>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</si>
  <si>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</si>
  <si>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</si>
  <si>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</si>
  <si>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</si>
  <si>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</si>
  <si>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</si>
  <si>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</si>
  <si>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</si>
  <si>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</si>
  <si>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</si>
  <si>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</si>
  <si>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</si>
  <si>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</si>
  <si>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</si>
  <si>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</si>
  <si>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</si>
  <si>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</si>
  <si>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</si>
  <si>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</si>
  <si>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</si>
  <si>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</si>
  <si>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</si>
  <si>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</si>
  <si>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</si>
  <si>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</si>
  <si>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</si>
  <si>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</si>
  <si>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</si>
  <si>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</si>
  <si>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</si>
  <si>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</si>
  <si>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</si>
  <si>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</si>
  <si>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</si>
  <si>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</si>
  <si>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</si>
  <si>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</si>
  <si>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</si>
  <si>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</si>
  <si>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</si>
  <si>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</si>
  <si>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</si>
  <si>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</si>
  <si>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</si>
  <si>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</si>
  <si>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</si>
  <si>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</si>
  <si>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</si>
  <si>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</si>
  <si>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</si>
  <si>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</si>
  <si>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</si>
  <si>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</si>
  <si>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</si>
  <si>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</si>
  <si>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</si>
  <si>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</si>
  <si>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</si>
  <si>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</si>
  <si>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</si>
  <si>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</si>
  <si>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</si>
  <si>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</si>
  <si>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</si>
  <si>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</si>
  <si>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</si>
  <si>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</si>
  <si>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</si>
  <si>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</si>
  <si>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</si>
  <si>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</si>
  <si>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</si>
  <si>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</si>
  <si>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</si>
  <si>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</si>
  <si>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</si>
  <si>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</si>
  <si>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</si>
  <si>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</si>
  <si>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</si>
  <si>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</si>
  <si>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</si>
  <si>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</si>
  <si>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</si>
  <si>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</si>
  <si>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</si>
  <si>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</si>
  <si>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</si>
  <si>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</si>
  <si>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</si>
  <si>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</si>
  <si>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</si>
  <si>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</si>
  <si>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</si>
  <si>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</si>
  <si>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</si>
  <si>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</si>
  <si>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</si>
  <si>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</si>
  <si>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</si>
  <si>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</si>
  <si>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</si>
  <si>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</si>
  <si>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</si>
  <si>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</si>
  <si>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</si>
  <si>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</si>
  <si>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</si>
  <si>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</si>
  <si>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</si>
  <si>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</si>
  <si>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</si>
  <si>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</si>
  <si>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</si>
  <si>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</si>
  <si>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</si>
  <si>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</si>
  <si>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</si>
  <si>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</si>
  <si>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</si>
  <si>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</si>
  <si>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</si>
  <si>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</si>
  <si>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</si>
  <si>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</si>
  <si>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</si>
  <si>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</si>
  <si>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</si>
  <si>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</si>
  <si>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</si>
  <si>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</si>
  <si>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</si>
  <si>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</si>
  <si>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</si>
  <si>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</si>
  <si>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</si>
  <si>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</si>
  <si>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</si>
  <si>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</si>
  <si>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</si>
  <si>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</si>
  <si>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</si>
  <si>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</si>
  <si>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</si>
  <si>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</si>
  <si>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</si>
  <si>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</si>
  <si>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</si>
  <si>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</si>
  <si>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</si>
  <si>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</si>
  <si>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</si>
  <si>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</si>
  <si>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</si>
  <si>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</si>
  <si>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</si>
  <si>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</si>
  <si>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</si>
  <si>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</si>
  <si>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</si>
  <si>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</si>
  <si>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</si>
  <si>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</si>
  <si>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</si>
  <si>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</si>
  <si>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</si>
  <si>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</si>
  <si>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</si>
  <si>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</si>
  <si>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</si>
  <si>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</si>
  <si>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</si>
  <si>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</si>
  <si>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</si>
  <si>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</si>
  <si>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其他支出(款)</t>
  </si>
  <si>
    <t xml:space="preserve">    其他支出(项)</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</si>
  <si>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</si>
  <si>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</si>
  <si>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</si>
  <si>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</si>
  <si>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</si>
  <si>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</si>
  <si>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本 年 支 出 合 计</t>
  </si>
  <si>
    <t>附表四</t>
  </si>
  <si>
    <t>2019年上级税收返还和转移支付收入决算表</t>
  </si>
  <si>
    <t>上年数</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</si>
  <si>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</si>
  <si>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</si>
  <si>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</si>
  <si>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</si>
  <si>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</si>
  <si>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</si>
  <si>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</si>
  <si>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</si>
  <si>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</si>
  <si>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</si>
  <si>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</si>
  <si>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</si>
  <si>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</si>
  <si>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</si>
  <si>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</si>
  <si>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</si>
  <si>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</si>
  <si>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</si>
  <si>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</si>
  <si>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</si>
  <si>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</si>
  <si>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</si>
  <si>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</si>
  <si>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</si>
  <si>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</si>
  <si>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</si>
  <si>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</si>
  <si>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</si>
  <si>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</si>
  <si>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</si>
  <si>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</si>
  <si>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</si>
  <si>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</si>
  <si>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</si>
  <si>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</si>
  <si>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</si>
  <si>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</si>
  <si>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</si>
  <si>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</si>
  <si>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</si>
  <si>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</si>
  <si>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</si>
  <si>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</si>
  <si>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</si>
  <si>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</si>
  <si>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</si>
  <si>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</si>
  <si>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</si>
  <si>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</si>
  <si>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</si>
  <si>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</si>
  <si>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</si>
  <si>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</si>
  <si>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</si>
  <si>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</si>
  <si>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</si>
  <si>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</si>
  <si>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</si>
  <si>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</si>
  <si>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</si>
  <si>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</si>
  <si>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</si>
  <si>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</si>
  <si>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</si>
  <si>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</si>
  <si>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</si>
  <si>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</si>
  <si>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 xml:space="preserve">  体制上解支出</t>
  </si>
  <si>
    <t xml:space="preserve">  专项上解支出</t>
  </si>
  <si>
    <t>上级税收返还和转移支付收入</t>
  </si>
  <si>
    <t>附表五</t>
  </si>
  <si>
    <t>2019年政府性基金预算收入决算表</t>
  </si>
  <si>
    <t>项　　目</t>
  </si>
  <si>
    <t>决算数为上年决算数的％</t>
  </si>
  <si>
    <t>政府性基金收入(款)</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</si>
  <si>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</si>
  <si>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</si>
  <si>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</si>
  <si>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</si>
  <si>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</si>
  <si>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</si>
  <si>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</si>
  <si>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</si>
  <si>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</si>
  <si>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</si>
  <si>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</si>
  <si>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</si>
  <si>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</si>
  <si>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</si>
  <si>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</si>
  <si>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</si>
  <si>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</si>
  <si>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</si>
  <si>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</si>
  <si>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</si>
  <si>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</si>
  <si>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</si>
  <si>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</si>
  <si>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</si>
  <si>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</si>
  <si>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</si>
  <si>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</si>
  <si>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</si>
  <si>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</si>
  <si>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</si>
  <si>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</si>
  <si>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</si>
  <si>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</si>
  <si>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</si>
  <si>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</si>
  <si>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</si>
  <si>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</si>
  <si>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</si>
  <si>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</si>
  <si>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</si>
  <si>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</si>
  <si>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</si>
  <si>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</si>
  <si>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</si>
  <si>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</si>
  <si>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</si>
  <si>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</si>
  <si>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</si>
  <si>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</si>
  <si>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</si>
  <si>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</si>
  <si>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</si>
  <si>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</si>
  <si>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</si>
  <si>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</si>
  <si>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</si>
  <si>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</si>
  <si>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</si>
  <si>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</si>
  <si>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</si>
  <si>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政府性基金预算调入资金</t>
  </si>
  <si>
    <t>政府性基金预算省补助计划单列市收入</t>
  </si>
  <si>
    <t>政府性基金预算计划单列市上解省收入</t>
  </si>
  <si>
    <t>2019年政府性基金预算支出决算表</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</si>
  <si>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</si>
  <si>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</si>
  <si>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</si>
  <si>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</si>
  <si>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</si>
  <si>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</si>
  <si>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</si>
  <si>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</si>
  <si>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</si>
  <si>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</si>
  <si>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</si>
  <si>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</si>
  <si>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</si>
  <si>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</si>
  <si>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</si>
  <si>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</si>
  <si>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</si>
  <si>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</si>
  <si>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</si>
  <si>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</si>
  <si>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</si>
  <si>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</si>
  <si>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</si>
  <si>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</si>
  <si>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</si>
  <si>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</si>
  <si>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</si>
  <si>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</si>
  <si>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</si>
  <si>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</si>
  <si>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</si>
  <si>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</si>
  <si>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</si>
  <si>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</si>
  <si>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</si>
  <si>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</si>
  <si>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</si>
  <si>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</si>
  <si>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</si>
  <si>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</si>
  <si>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</si>
  <si>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</si>
  <si>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</si>
  <si>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</si>
  <si>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</si>
  <si>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</si>
  <si>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</si>
  <si>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</si>
  <si>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</si>
  <si>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</si>
  <si>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</si>
  <si>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</si>
  <si>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</si>
  <si>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</si>
  <si>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</si>
  <si>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</si>
  <si>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</si>
  <si>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</si>
  <si>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</si>
  <si>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</si>
  <si>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</si>
  <si>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</si>
  <si>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</si>
  <si>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</si>
  <si>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</si>
  <si>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</si>
  <si>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</si>
  <si>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</si>
  <si>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</si>
  <si>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</si>
  <si>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</si>
  <si>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</si>
  <si>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</si>
  <si>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</si>
  <si>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</si>
  <si>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</si>
  <si>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</si>
  <si>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</si>
  <si>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</si>
  <si>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</si>
  <si>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</si>
  <si>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</si>
  <si>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</si>
  <si>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</si>
  <si>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</si>
  <si>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</si>
  <si>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</si>
  <si>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</si>
  <si>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</si>
  <si>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</si>
  <si>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</si>
  <si>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</si>
  <si>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</si>
  <si>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</si>
  <si>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</si>
  <si>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</si>
  <si>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</si>
  <si>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</si>
  <si>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</si>
  <si>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</si>
  <si>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</si>
  <si>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</si>
  <si>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</si>
  <si>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</si>
  <si>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</si>
  <si>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</si>
  <si>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</si>
  <si>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</si>
  <si>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</si>
  <si>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</si>
  <si>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</si>
  <si>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</si>
  <si>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</si>
  <si>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</si>
  <si>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</si>
  <si>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</si>
  <si>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</si>
  <si>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</si>
  <si>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</si>
  <si>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</si>
  <si>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</si>
  <si>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</si>
  <si>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</si>
  <si>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</si>
  <si>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</si>
  <si>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</si>
  <si>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</si>
  <si>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</si>
  <si>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</si>
  <si>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</si>
  <si>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</si>
  <si>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</si>
  <si>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</si>
  <si>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</si>
  <si>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</si>
  <si>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</si>
  <si>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</si>
  <si>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</si>
  <si>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</si>
  <si>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</si>
  <si>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</si>
  <si>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</si>
  <si>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</si>
  <si>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</si>
  <si>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</si>
  <si>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</si>
  <si>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</si>
  <si>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</si>
  <si>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</si>
  <si>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</si>
  <si>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</si>
  <si>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</si>
  <si>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</si>
  <si>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</si>
  <si>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</si>
  <si>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</si>
  <si>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</si>
  <si>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</si>
  <si>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</si>
  <si>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</si>
  <si>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</si>
  <si>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</si>
  <si>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</si>
  <si>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</si>
  <si>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</si>
  <si>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</si>
  <si>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</si>
  <si>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</si>
  <si>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</si>
  <si>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</si>
  <si>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</si>
  <si>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</si>
  <si>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</si>
  <si>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</si>
  <si>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</si>
  <si>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</si>
  <si>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</si>
  <si>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</si>
  <si>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</si>
  <si>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</si>
  <si>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政府性基金预算支出合计</t>
  </si>
  <si>
    <t>政府性基金预算补助下级支出</t>
  </si>
  <si>
    <t>政府性基金预算上解上级支出</t>
  </si>
  <si>
    <t>政府性基金预算调出资金</t>
  </si>
  <si>
    <t>政府性基金预算计划单列市上解省支出</t>
  </si>
  <si>
    <t>政府性基金预算省补助计划单列市支出</t>
  </si>
  <si>
    <t>待偿债置换专项债券结余</t>
  </si>
  <si>
    <t>政府性基金预算年终结余</t>
  </si>
  <si>
    <t>支　　出　　总　　计　</t>
  </si>
  <si>
    <t>附表六</t>
  </si>
  <si>
    <t>2019年国有资本经营预算收入决算表</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</si>
  <si>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</si>
  <si>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</si>
  <si>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</si>
  <si>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</si>
  <si>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</si>
  <si>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</si>
  <si>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</si>
  <si>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</si>
  <si>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</si>
  <si>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</si>
  <si>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</si>
  <si>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</si>
  <si>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</si>
  <si>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</si>
  <si>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</si>
  <si>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</si>
  <si>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</si>
  <si>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</si>
  <si>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</si>
  <si>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</si>
  <si>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</si>
  <si>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</si>
  <si>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</si>
  <si>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</si>
  <si>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</si>
  <si>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</si>
  <si>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</si>
  <si>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</si>
  <si>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</si>
  <si>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</si>
  <si>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</si>
  <si>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</si>
  <si>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</si>
  <si>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</si>
  <si>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</si>
  <si>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</si>
  <si>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</si>
  <si>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</si>
  <si>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</si>
  <si>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</si>
  <si>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</si>
  <si>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</si>
  <si>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</si>
  <si>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</si>
  <si>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</si>
  <si>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</si>
  <si>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</si>
  <si>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</si>
  <si>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</si>
  <si>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</si>
  <si>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</si>
  <si>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</si>
  <si>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</si>
  <si>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</si>
  <si>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</si>
  <si>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</si>
  <si>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附表七</t>
  </si>
  <si>
    <t>2019年国有资本经营预算支出决算表</t>
  </si>
  <si>
    <t xml:space="preserve">  补充全国社会保障基金</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</si>
  <si>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</si>
  <si>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</si>
  <si>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</si>
  <si>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</si>
  <si>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</si>
  <si>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</si>
  <si>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</si>
  <si>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</si>
  <si>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</si>
  <si>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</si>
  <si>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</si>
  <si>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</si>
  <si>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</si>
  <si>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</si>
  <si>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</si>
  <si>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</si>
  <si>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</si>
  <si>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</si>
  <si>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</si>
  <si>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</si>
  <si>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</si>
  <si>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</si>
  <si>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</si>
  <si>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</si>
  <si>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</si>
  <si>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</si>
  <si>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</si>
  <si>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</si>
  <si>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</si>
  <si>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</si>
  <si>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</si>
  <si>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</si>
  <si>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</si>
  <si>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</si>
  <si>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</si>
  <si>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附表八</t>
  </si>
  <si>
    <t>2019年社会保险基金收入决算表</t>
  </si>
  <si>
    <t>企业职工养老保险基金收入</t>
  </si>
  <si>
    <t>机关事业单位基本养老保险基金收入</t>
  </si>
  <si>
    <t>失业保险基金收入</t>
  </si>
  <si>
    <t>城镇职工基本医疗保险基金收入</t>
  </si>
  <si>
    <t>工伤保险基金收入</t>
  </si>
  <si>
    <t>生育保险基金收入</t>
  </si>
  <si>
    <t>城乡居民基本养老保险基金收入</t>
  </si>
  <si>
    <t>居民基本医疗保险基金收入</t>
  </si>
  <si>
    <t>本年收入小计</t>
  </si>
  <si>
    <t xml:space="preserve">  调剂金收入</t>
  </si>
  <si>
    <t xml:space="preserve">    上级补助收入</t>
  </si>
  <si>
    <t xml:space="preserve">    下级上解收入</t>
  </si>
  <si>
    <t>收入合计</t>
  </si>
  <si>
    <t>附表九</t>
  </si>
  <si>
    <t>2019年社会保险基金支出决算表</t>
  </si>
  <si>
    <t>企业职工养老保险基金支出</t>
  </si>
  <si>
    <t>机关事业单位基本养老保险基金支出</t>
  </si>
  <si>
    <t>失业保险基金支出</t>
  </si>
  <si>
    <t>城镇职工基本医疗保险基金支出</t>
  </si>
  <si>
    <t>工伤保险基金支出</t>
  </si>
  <si>
    <t>生育保险基金支出</t>
  </si>
  <si>
    <t>城乡居民基本养老保险基金支出</t>
  </si>
  <si>
    <t>居民基本医疗保险基金支出</t>
  </si>
  <si>
    <t>本年支出小计</t>
  </si>
  <si>
    <t xml:space="preserve">  调剂金支出</t>
  </si>
  <si>
    <t xml:space="preserve">    补助下级支出</t>
  </si>
  <si>
    <t xml:space="preserve">    上解上级支出</t>
  </si>
  <si>
    <t>支出合计</t>
  </si>
  <si>
    <t>附表十</t>
  </si>
  <si>
    <t>2019年部门收支决算总表</t>
  </si>
  <si>
    <t>收             入</t>
  </si>
  <si>
    <t>支              出</t>
  </si>
  <si>
    <t>年初预算数</t>
  </si>
  <si>
    <t>项目(按支出性质和经济分类)</t>
  </si>
  <si>
    <t>一、财政拨款收入</t>
  </si>
  <si>
    <t>一、基本支出</t>
  </si>
  <si>
    <t>　　其中：政府性基金预算财政拨款</t>
  </si>
  <si>
    <t xml:space="preserve">      人员经费</t>
  </si>
  <si>
    <t>二、上级补助收入</t>
  </si>
  <si>
    <t xml:space="preserve">      日常公用经费</t>
  </si>
  <si>
    <t>三、事业收入</t>
  </si>
  <si>
    <t>二、项目支出</t>
  </si>
  <si>
    <t>四、经营收入</t>
  </si>
  <si>
    <t xml:space="preserve">    其中：基本建设类项目</t>
  </si>
  <si>
    <t>五、附属单位上缴收入</t>
  </si>
  <si>
    <t>三、上缴上级支出</t>
  </si>
  <si>
    <t/>
  </si>
  <si>
    <t>六、其他收入</t>
  </si>
  <si>
    <t>四、经营支出</t>
  </si>
  <si>
    <t>本年收入合计</t>
  </si>
  <si>
    <t>五、对附属单位补助支出</t>
  </si>
  <si>
    <t>用事业基金弥补收支差额</t>
  </si>
  <si>
    <t>经济分类支出合计</t>
  </si>
  <si>
    <t>—</t>
  </si>
  <si>
    <t>年初结转和结余</t>
  </si>
  <si>
    <t>一、工资福利支出</t>
  </si>
  <si>
    <t>收  入 总  计</t>
  </si>
  <si>
    <t>二、商品和服务支出</t>
  </si>
  <si>
    <t>支                出</t>
  </si>
  <si>
    <t>三、对个人和家庭的补助</t>
  </si>
  <si>
    <t>项目(按功能分类)</t>
  </si>
  <si>
    <t>四、债务利息及费用支出</t>
  </si>
  <si>
    <t>一、一般公共服务支出</t>
  </si>
  <si>
    <t>五、资本性支出（基本建设）</t>
  </si>
  <si>
    <t>二、外交支出</t>
  </si>
  <si>
    <t>六、资本性支出</t>
  </si>
  <si>
    <t>三、国防支出</t>
  </si>
  <si>
    <t>七、对企业补助（基本建设）</t>
  </si>
  <si>
    <t>四、公共安全支出</t>
  </si>
  <si>
    <t>八、对企业补助</t>
  </si>
  <si>
    <t>五、教育支出</t>
  </si>
  <si>
    <t>九、对社会保障基金补助</t>
  </si>
  <si>
    <t>六、科学技术支出</t>
  </si>
  <si>
    <t>十、其他支出</t>
  </si>
  <si>
    <t>七、文化旅游体育与传媒支出</t>
  </si>
  <si>
    <t>八、社会保障和就业支出</t>
  </si>
  <si>
    <t>九、卫生健康支出</t>
  </si>
  <si>
    <t>本年支出合计</t>
  </si>
  <si>
    <t>十、节能环保支出</t>
  </si>
  <si>
    <t>结余分配</t>
  </si>
  <si>
    <t>十一、城乡社区支出</t>
  </si>
  <si>
    <t>交纳所得税</t>
  </si>
  <si>
    <t>十二、农林水支出</t>
  </si>
  <si>
    <t>提取职工福利基金</t>
  </si>
  <si>
    <t>十三、交通运输支出</t>
  </si>
  <si>
    <t>转入事业基金</t>
  </si>
  <si>
    <t>十四、资源勘探信息等支出</t>
  </si>
  <si>
    <t>其他</t>
  </si>
  <si>
    <t>十五、商业服务业等支出</t>
  </si>
  <si>
    <t>年末结转和结余</t>
  </si>
  <si>
    <t>十六、金融支出</t>
  </si>
  <si>
    <t>基本支出结转</t>
  </si>
  <si>
    <t>十七、援助其他地区支出</t>
  </si>
  <si>
    <t>项目支出结转和结余</t>
  </si>
  <si>
    <t>十八、自然资源海洋气象等支出</t>
  </si>
  <si>
    <t>经营结余</t>
  </si>
  <si>
    <t>十九、住房保障支出</t>
  </si>
  <si>
    <t>二十、粮油物资储备支出</t>
  </si>
  <si>
    <t>二十一、灾害防治及应急管理支出</t>
  </si>
  <si>
    <t>二十二、其他支出</t>
  </si>
  <si>
    <t>二十三、债务还本支出</t>
  </si>
  <si>
    <t>二十四、债务付息支出</t>
  </si>
  <si>
    <t>支   出  总  计</t>
  </si>
  <si>
    <t>附表十一</t>
  </si>
  <si>
    <t>2019年政府债务限额和余额情况表</t>
  </si>
  <si>
    <t>一般债务</t>
  </si>
  <si>
    <t>一、上两年（2017）末地方政府一般债务余额实际数</t>
  </si>
  <si>
    <t>二、上一年（2018）年末地方政府一般债务限额</t>
  </si>
  <si>
    <t>三、上一年（2018）地方政府一般债券发行额（省政府转贷）</t>
  </si>
  <si>
    <t>四、上一年（2018）地方政府一般债券还本额</t>
  </si>
  <si>
    <t>五、上一年（2018）末地方政府一般债务余额</t>
  </si>
  <si>
    <t>六、2019年（本年）地方政府一般债务新增限额</t>
  </si>
  <si>
    <t>七、2019年（本年）末地方政府一般债务限额</t>
  </si>
  <si>
    <t>专项债务</t>
  </si>
  <si>
    <t>一、上两年（2017）末地方政府专项债务余额实际数</t>
  </si>
  <si>
    <t>二、上一年（2018）年末地方政府专项债务限额</t>
  </si>
  <si>
    <t>三、上一年（2018）地方政府专项债券发行额</t>
  </si>
  <si>
    <t>四、上一年（2018）地方政府专项债券转贷额</t>
  </si>
  <si>
    <t>五、上一年（2018）地方政府专项债券还本额</t>
  </si>
  <si>
    <t>六、上一年（2018）末地方政府专项债务余额</t>
  </si>
  <si>
    <t>七、2019年（本年）地方政府专项债务新增限额</t>
  </si>
  <si>
    <t>八、2019年（本年）末地方政府专项债务限额</t>
  </si>
  <si>
    <t>2019年砚山县本级预备费动用方案</t>
  </si>
  <si>
    <t>单位名称</t>
  </si>
  <si>
    <t>用  途 摘　要</t>
  </si>
  <si>
    <t>预算科目</t>
  </si>
  <si>
    <t>下达金额</t>
  </si>
  <si>
    <t>一、年初预算安排</t>
  </si>
  <si>
    <t>二、预备费安排支出</t>
  </si>
  <si>
    <t>281002 中国共产党砚山县委员会党校</t>
  </si>
  <si>
    <t>砚人社发〔2019〕71号何斯良建房安家费</t>
  </si>
  <si>
    <t>干部教育</t>
  </si>
  <si>
    <t>357002 砚山县文化和旅游局</t>
  </si>
  <si>
    <t>年初预留预备费调整解决文化和旅游局旅游购物退换机构所需经费/砚政复〔2019〕390号</t>
  </si>
  <si>
    <t>机构运行</t>
  </si>
  <si>
    <t>年初预备费调整解决砚委（2019）15号、砚人社发（2019）5号权丽萍、成玉平退休建房安家费</t>
  </si>
  <si>
    <t>行政运行</t>
  </si>
  <si>
    <t>砚人社资遗补（2019）14号李代清之遗属享受补助</t>
  </si>
  <si>
    <t>死亡抚恤</t>
  </si>
  <si>
    <t>357008 砚山县融媒体中心</t>
  </si>
  <si>
    <t>砚人社发（2019）29号杨丽荣退休建房安家费</t>
  </si>
  <si>
    <t>357009 砚山县电影事业管理中心</t>
  </si>
  <si>
    <t>调整下达行政事业单位年终一次性奖励补差</t>
  </si>
  <si>
    <t>事业运行</t>
  </si>
  <si>
    <t>357013 砚山县文化市场综合执法大队</t>
  </si>
  <si>
    <t>360002 砚山县教育体育局</t>
  </si>
  <si>
    <t>年初预留预备费调整解决老年体协工作经费</t>
  </si>
  <si>
    <t>砚人社资遗补（2019）70号宋盛泽之遗属享受补助</t>
  </si>
  <si>
    <t>砚人社资遗补（2019）30号黄庆寿之遗属享受补助</t>
  </si>
  <si>
    <t>360003 砚山县幼儿园</t>
  </si>
  <si>
    <t>砚人社发〔2019〕63号张仕霞建房安家费</t>
  </si>
  <si>
    <t>学前教育</t>
  </si>
  <si>
    <t>砚人社发〔2019〕63号张仕霞退休建房安家费</t>
  </si>
  <si>
    <t>360004 砚山县第一小学</t>
  </si>
  <si>
    <t>年初预留预备费调整解决杨学福退休安家费、砚人社发【2019】89</t>
  </si>
  <si>
    <t>小学教育</t>
  </si>
  <si>
    <t>砚人社发〔2019〕78号李杯安家费</t>
  </si>
  <si>
    <t>砚人社发〔2019〕63号唐保明、李秀琼、段伟、林顺聪退休建房安家费</t>
  </si>
  <si>
    <t>360005 砚山县第二小学</t>
  </si>
  <si>
    <t>砚人社资遗补（2019）28号肖丽华之遗属享受补助,砚人社发〔2019〕63号林涛退休安家费</t>
  </si>
  <si>
    <t>360006 砚山县阿舍乡中心学校</t>
  </si>
  <si>
    <t>调整安排乡镇岗位工作补贴</t>
  </si>
  <si>
    <t>砚人社资遗补（2019）45号许媛凤之遗属享受补助，砚人社发〔2019〕63号陈树芳、沈照兴退休建房安家费</t>
  </si>
  <si>
    <t>360007 砚山县平远镇中心学校</t>
  </si>
  <si>
    <t>年初预留预备费调整解决王自良之遗属享受一次性抚恤金丧葬费砚人社资遗补〔2019〕73号</t>
  </si>
  <si>
    <t>砚人社发〔2019〕71号李家云、白伟俊、王正勇建房安家费，砚人社资遗补（2019）71号纳静兴之遗属享受补助</t>
  </si>
  <si>
    <t>年初预备费调整解决砚人社发（2018）118号周先琼退休建房安家费</t>
  </si>
  <si>
    <t>砚人社资遗补（2019）20号杨华章之遗属享受补助，砚人社发〔2019〕63号尹美仙、黄发荣、李明荣退休建房安家费</t>
  </si>
  <si>
    <t>360009 砚山县稼依镇中心学校</t>
  </si>
  <si>
    <t>砚人社资遗补（2019）62-63、67号杨百寿、杨双福、李友权之遗属享受补助</t>
  </si>
  <si>
    <t>砚人社发〔2019〕63号赵永新、张发珍、王映珍退休建房安家费</t>
  </si>
  <si>
    <t>360010 砚山县维摩乡中心学校</t>
  </si>
  <si>
    <t>追加2018年1-12月少做预算部分</t>
  </si>
  <si>
    <t>年初预备费调整解决砚人社发（2018）118号王仕兰退休建房安家费</t>
  </si>
  <si>
    <t>砚人社资遗补（2019）34号马自荣之遗属享受补助，砚人社发〔2019〕63号雷必祯、张政武退休建房安家费</t>
  </si>
  <si>
    <t>360011 砚山县江那镇中心学校</t>
  </si>
  <si>
    <t>年初预留预备费调整解决兑现钟顺仙退休建房安家费、砚人社发【2019】89号</t>
  </si>
  <si>
    <t>砚人社发〔2019〕71号王昌梅安家费</t>
  </si>
  <si>
    <t>年初预备费调整解决砚人社发（2018）118号刘永莲、张琼华退休建房安家费</t>
  </si>
  <si>
    <t>砚人社资遗补（2019）50号李明丽之遗属享受补助，砚人社发〔2019〕63号张天喜、权秀莲、彭正华、李明凤、杨世翠、姜进莲、赵开华、赵家曜、熊兰英、侬朝董、李仕光、韦堂芬、刘敏退休建房安家费</t>
  </si>
  <si>
    <t>360012 砚山县干河乡中心学校</t>
  </si>
  <si>
    <t>年初预留预备费调整解决兑现张学廷退休建房安家费/砚人社发〔2019〕89号</t>
  </si>
  <si>
    <t>砚人社资遗补（2019）15号王用波之遗属享受补助，砚人社发〔2019〕63号丁晓勋、陆会、张学转退休建房安家费</t>
  </si>
  <si>
    <t>360013 砚山县盘龙乡中心学校</t>
  </si>
  <si>
    <t>砚人社资遗补（2019）25、26、29号王安仕、阳祖尧、李廷义之遗属享受补助，砚人社发〔2019〕71、78号韩金莉、李顺华、王玫建房安家费</t>
  </si>
  <si>
    <t>砚人社资遗补（2019）27号吴玉祥之遗属享受补助，砚人社发〔2019〕63号韩志祥、韦祥彩、退休建房安家费</t>
  </si>
  <si>
    <t>360014 砚山县者腊乡中心学校</t>
  </si>
  <si>
    <t>年初预备费调整解决砚人社发（2019）5号高光忠退休建房安家费、砚人社资遗补（2019）5号侬登富之遗属享受补助</t>
  </si>
  <si>
    <t>砚人社资遗补（2019）13、32、53号龙永珍、王有进、王正华之遗属享受补助，砚人社发〔2019〕63号唐文高、沈忠洪、李光华退休建房安家费</t>
  </si>
  <si>
    <t>360015 砚山县蚌峨乡中心学校</t>
  </si>
  <si>
    <t>年初预备费调整解决砚人社资遗补（2019）8号王贵荣之遗属享受补助</t>
  </si>
  <si>
    <t>砚人社发〔2019〕63号陆国繁、刘必顺退休建房安家费</t>
  </si>
  <si>
    <t>360016 砚山县阿猛镇中心学校</t>
  </si>
  <si>
    <t>砚人社发〔2019〕78号代高恒、戴绍东建房安家费</t>
  </si>
  <si>
    <t>年初预备费调整解决砚人社发（2018）118号杨树香退休建房安家费</t>
  </si>
  <si>
    <t>砚人社发（2019）19号、29号吴永华、杨正泽退休建房安家费</t>
  </si>
  <si>
    <t>砚人社资遗补（2019）23、39、49、54、55号张方程、张卫泽、王光景、吴永盛、朱正文之遗属享受补助，砚人社发〔2019〕63号王文定、王树发、沈光彦、李咏明、张仲明、朱炳丽、退休建房安家费</t>
  </si>
  <si>
    <t>360017 砚山县八嘎乡中心学校</t>
  </si>
  <si>
    <t>补发砚人社发〔2019〕63号普成忠安家费300元，砚人社发〔2019〕71号侬安合建房安家费</t>
  </si>
  <si>
    <t>年初预备费调整解决砚人社发（2018）118号周国彥退休建房安家费</t>
  </si>
  <si>
    <t>砚人社资遗补（2019）48号沈富廷之遗属享受补助，砚人社发〔2019〕63号王兴忠、普成忠、阳绍彬、张权富、张华勇、杨永琼、田有彬退休建房安家费</t>
  </si>
  <si>
    <t>360018 砚山县民族中学</t>
  </si>
  <si>
    <t>砚人社发〔2019〕63号孙建国退休建房安家费</t>
  </si>
  <si>
    <t>初中教育</t>
  </si>
  <si>
    <t>360019 砚山县阿舍中学</t>
  </si>
  <si>
    <t>360020 砚山县平远第一中学</t>
  </si>
  <si>
    <t>年初预备费调整解决砚人社资遗补（2018）59号李正林之遗属享受补助（补差额）</t>
  </si>
  <si>
    <t>砚人社资遗补（2019）38号普自德之遗属享受补助</t>
  </si>
  <si>
    <t>360023 砚山县稼依镇中学</t>
  </si>
  <si>
    <t>砚人社发〔2019〕63号杨勇、贺毅东、陶湖云退休建房安家费</t>
  </si>
  <si>
    <t>360024 砚山县维摩第一中学</t>
  </si>
  <si>
    <t>砚人社资遗补（2019）37号朱廷贵之遗属享受补助</t>
  </si>
  <si>
    <t>360026 砚山县江那中学</t>
  </si>
  <si>
    <t>砚人社发〔2019〕63号谭正斌建房安家费</t>
  </si>
  <si>
    <t>砚人社发〔2019〕45、63号胡艳、黎龙辉退休建房安家费</t>
  </si>
  <si>
    <t>360027 砚山县干河中学</t>
  </si>
  <si>
    <t>砚人社资遗补（2019）61号黄光廷之遗属享受补助</t>
  </si>
  <si>
    <t>360028 砚山县盘龙中学</t>
  </si>
  <si>
    <t>砚人社发（2019）29号张茹退休建房安家费</t>
  </si>
  <si>
    <t>360030 砚山县蚌峨中学</t>
  </si>
  <si>
    <t>360031 砚山县阿猛中学</t>
  </si>
  <si>
    <t>砚人社资遗补（2019）16号彭玉祥之遗属享受补助</t>
  </si>
  <si>
    <t>360033 砚山县八嘎农职业初级中学</t>
  </si>
  <si>
    <t>年初预留预备费调整解决兑现梁道学退休建房安家费、砚人社发【2019】71号</t>
  </si>
  <si>
    <t>砚人社资遗补（2019）60、69号阳传鼎、杨廷昌之遗属享受补助</t>
  </si>
  <si>
    <t>360034 砚山县第一中学</t>
  </si>
  <si>
    <t>砚人社发〔2019〕63号卢金荣、张光龙退休建房安家费</t>
  </si>
  <si>
    <t>高中教育</t>
  </si>
  <si>
    <t>360036 砚山县民族职业高级中学</t>
  </si>
  <si>
    <t>砚人社资遗补（2019）33号罗世福之遗属享受补助，砚人社发〔2019〕63号高莉、董梅、李英退休建房安家费</t>
  </si>
  <si>
    <t>职业高中教育</t>
  </si>
  <si>
    <t>975002 砚山县供销合作社联合社</t>
  </si>
  <si>
    <t>砚人社资遗补（2019）56号喻树良之遗属享受补助</t>
  </si>
  <si>
    <t>326002 砚山县农业农村和科学技术局</t>
  </si>
  <si>
    <t>年初预留预备费调整解决抚恤遗属补助</t>
  </si>
  <si>
    <t>年初预备费调整安排砚山县非洲猪瘟疫情应急处置经费/拨款通知〔2019）43号</t>
  </si>
  <si>
    <t>其他政府办公厅（室）及相关机构事务支出</t>
  </si>
  <si>
    <t>年初预算调整解决2019年砚山县政策性（种植业、养殖业）保险保费级财政承担部分/拨款通知〔2019〕125号</t>
  </si>
  <si>
    <t>产业技术研究与开发</t>
  </si>
  <si>
    <t>326005 砚山县农村经营管理站</t>
  </si>
  <si>
    <t>村级会计委托代理服务招聘人员财政承担缴纳“五险”有关经费/砚政复〔2019〕217号</t>
  </si>
  <si>
    <t>326007 砚山县经济作物工作站</t>
  </si>
  <si>
    <t>王建丽退休建房安家费</t>
  </si>
  <si>
    <t>326010 砚山县农业机械化技术推广站</t>
  </si>
  <si>
    <t>年初预留预备费退休人员建房安家费</t>
  </si>
  <si>
    <t>326011 砚山县渔业工作站</t>
  </si>
  <si>
    <t xml:space="preserve">326012 云南省农业广播电视学校砚山县分校 </t>
  </si>
  <si>
    <t>326018 砚山县畜牧技术推广工作站</t>
  </si>
  <si>
    <t>孙国福之遗属享受一次性抚恤金、丧葬补助，12月遗属补助</t>
  </si>
  <si>
    <t>326019 砚山县动物卫生监督所</t>
  </si>
  <si>
    <t>夏平建房安家费1600元，卢顶联建房安家费300元</t>
  </si>
  <si>
    <t>327002 砚山县林业和草原局</t>
  </si>
  <si>
    <t>年初预留调整安排2019年森林火灾保险经费/拨款通知〔2019〕119号</t>
  </si>
  <si>
    <t>年初预留调整解决2019年-2020年森林防火物资储备及森林防火工作经费/砚政复〔2019〕405号</t>
  </si>
  <si>
    <t>年初预留预备费调整解决森林扑火队员伙食补助</t>
  </si>
  <si>
    <t>生态保护</t>
  </si>
  <si>
    <t>年初预备费调整解决县级三三制配套防火工作经费</t>
  </si>
  <si>
    <t>327003 砚山县森林公安局</t>
  </si>
  <si>
    <t>追加半供养人员缺口经费</t>
  </si>
  <si>
    <t>327008 砚山县林木种苗站</t>
  </si>
  <si>
    <t>瞿燕退休建房安家费</t>
  </si>
  <si>
    <t>328002 砚山县扶贫开发局</t>
  </si>
  <si>
    <t>调整安排调整安排扶贫局范勇明退休建房安家费</t>
  </si>
  <si>
    <t>332002 砚山县水务局</t>
  </si>
  <si>
    <t>年初预留预备费调整解决护河员队伍经费/砚政复〔2019〕341号</t>
  </si>
  <si>
    <t>年初预留预备费调整解决水务局防汛应急处理资金/拨款通知〔2019〕59号</t>
  </si>
  <si>
    <t>年初预留预备费调整解决抗旱人畜饮水安全工程措施资金/拨款通知〔2019〕47号</t>
  </si>
  <si>
    <t>332004 砚山县水利水电勘测设计队</t>
  </si>
  <si>
    <t>王跃辉休建房安家费</t>
  </si>
  <si>
    <t>332014 砚山县防汛抗旱服务中心</t>
  </si>
  <si>
    <t>416002 云南省砚山县气象局</t>
  </si>
  <si>
    <t>年初预留调整解决气象局工资</t>
  </si>
  <si>
    <t>年初预留预备费调整解决气象局2018年度人影作业维持经费/砚政复〔2019〕8号</t>
  </si>
  <si>
    <t>一般行政管理事务</t>
  </si>
  <si>
    <t>年初预留预备费调整解决2019年度人影作业维持经费/砚政复〔2019〕180号</t>
  </si>
  <si>
    <t>303002 砚山县发展和改革局</t>
  </si>
  <si>
    <t>年初预留预备费安排政策性粮食库存数量和质量大清查工作经费/拨款通知〔2019〕31号</t>
  </si>
  <si>
    <t>101002 砚山县人民代表大会常务委员会</t>
  </si>
  <si>
    <t>年初预留调整安排砚山县第十六届人民代表大会第三次会议所需经费</t>
  </si>
  <si>
    <t>人大会议</t>
  </si>
  <si>
    <t>年初预备费调整安排砚山县第十六届人民代表大会第三次会议所需经费/拨款通知〔2019〕32号</t>
  </si>
  <si>
    <t>年初预算预备费调整安排行政政法口建房安家费</t>
  </si>
  <si>
    <t>131002 中国人民政治协商会议云南省砚山县委员会</t>
  </si>
  <si>
    <t>年初预留调整安排政协第九届委员第三次会议经费/拨款通知〔2019〕11号</t>
  </si>
  <si>
    <t>政协会议</t>
  </si>
  <si>
    <t>调整安排杨朝生建房安家费</t>
  </si>
  <si>
    <t>年初预留预备费调整解决行政政法口建房安家抚恤费</t>
  </si>
  <si>
    <t>151002 砚山县人民检察院</t>
  </si>
  <si>
    <t>调整安排砚人社资遗补[2019]7号关于陈兴荣同志之遗嘱一次性抚恤金、丧葬费</t>
  </si>
  <si>
    <t>调整解决县级国家司法救助/砚政法〔2019〕27号</t>
  </si>
  <si>
    <t>其他检察支出</t>
  </si>
  <si>
    <t>161002 砚山县人民法院</t>
  </si>
  <si>
    <t>其他法院支出</t>
  </si>
  <si>
    <t>砚人社资遗补〔2019〕41号关于张仕芬同志之遗嘱一次性抚恤金、丧葬费补助的通知</t>
  </si>
  <si>
    <t>201002 中国共产党砚山县委员会办公室</t>
  </si>
  <si>
    <t>年初预留调整安排中国共产党砚山县第十二届代表大会第四次会议县委十二届七次全体会议经费/拨款通知〔2019〕14号</t>
  </si>
  <si>
    <t>年初预留预备费调整解决2019年春节慰问所需资金/拨款通知〔2019〕4号</t>
  </si>
  <si>
    <t>203002 中国共产党砚山县委员会组织部</t>
  </si>
  <si>
    <t>调整安排离休干部公用经费</t>
  </si>
  <si>
    <t>年初预留预备费调整解决2019年度驻村工作队所需经费</t>
  </si>
  <si>
    <t>年初预留预备费调整解决庆祝中华人民共和国成立70周年慰问活动经费/拨款通知〔2019〕106号</t>
  </si>
  <si>
    <t>年初预留预备费调整解决县委组织部2019年6月份培训班次经费</t>
  </si>
  <si>
    <t>年初预留预备费调整解决县委组织部生活长期完全不能自理离休干部护理费(彭立周)/拨款通知〔2019〕29号</t>
  </si>
  <si>
    <t>离退休人员管理机构</t>
  </si>
  <si>
    <t>211002 中国共产党砚山县委员会宣传部</t>
  </si>
  <si>
    <t>划拨县委网信办工作经费/拨款通知〔2019〕42号</t>
  </si>
  <si>
    <t>年初预留预备费调整安排县委理论学习中心组集中学习资料所需经费/拨款通知〔2019〕122号</t>
  </si>
  <si>
    <t>划拨2019年度县委理论学习中心集中学习所需经费/拨款通知〔2019〕53号</t>
  </si>
  <si>
    <t>年初预备费调整扫黑除恶专项斗争工作经费/砚扫黑办请〔2019〕2号</t>
  </si>
  <si>
    <t>213002 中国共产党砚山县委员会统战部</t>
  </si>
  <si>
    <t>年初预留预备费安排“斋月”慰问伊斯兰教界人仕和部分贫困回族群众所需经费/拨款通知〔2019〕36号</t>
  </si>
  <si>
    <t>216002 中国共产党砚山县委员会政法委员会</t>
  </si>
  <si>
    <t>年初预备费调整安排扫黑除恶专项斗争工作经费（社会治安综合治理中调整）/拨款通知〔2019〕15号</t>
  </si>
  <si>
    <t>222002 中国共产党砚山县纪律检查委员会</t>
  </si>
  <si>
    <t>年初预留预备费调整预拨县监委转隶人员公用经费</t>
  </si>
  <si>
    <t>年初预备费调整中共砚山县纪委十二届四次全会经费/拨款通知〔2019〕17号</t>
  </si>
  <si>
    <t>283002 中国共产党砚山县委员会党史研究和地方志办公室</t>
  </si>
  <si>
    <t>286002 中国共产党砚山县委员会县直机关工作委员会</t>
  </si>
  <si>
    <t>308002 砚山县民族宗教局</t>
  </si>
  <si>
    <t>年初预备费调整安排2019年带队干部所需经费/拨款通知〔2019〕16号</t>
  </si>
  <si>
    <t>年初预留预备费调整解决2018年度宗教组织举办假期学习班工作经费/砚政复〔2019〕641号</t>
  </si>
  <si>
    <t>年初预留预备费调整解决民族团结示范创建经费/拨款通知〔2019〕48号</t>
  </si>
  <si>
    <t>民族工作专项</t>
  </si>
  <si>
    <t>年初预留预备费调整解决民宗局2019年署期停办各类宗教组织举办假期学习（培训、托管）班工作所需经费/砚政复〔2019〕254号</t>
  </si>
  <si>
    <t>年初预留预备费调整解决经文学校教材所需经费/拨款通知〔2019〕37号</t>
  </si>
  <si>
    <t>宗教事务</t>
  </si>
  <si>
    <t>年初预留预备费调整解决平远镇人民政府民族宗教整改工作所需经费/拨款通知〔2019〕39号</t>
  </si>
  <si>
    <t>312002 砚山县公安局</t>
  </si>
  <si>
    <t>调整追加退休人员安家建房费</t>
  </si>
  <si>
    <t>调整安排砚人社资遗补[2019]6号关于陈爱玲同志之遗嘱一次性抚恤金、丧葬费、遗嘱生活补助</t>
  </si>
  <si>
    <t>砚人社资遗补〔2019〕12号关于王德江同志之遗嘱一次性抚恤金、丧葬费补助的通知</t>
  </si>
  <si>
    <t>砚人社资遗补〔2019〕11号关于张廷寿同志之遗嘱一次性抚恤金、丧葬费补助</t>
  </si>
  <si>
    <t>年初预留预备费调整解决公安局全球眼监视系统网络使用专项经费</t>
  </si>
  <si>
    <t>信息化建设</t>
  </si>
  <si>
    <t>执法办案</t>
  </si>
  <si>
    <t>315002 砚山县司法局</t>
  </si>
  <si>
    <t>年初预留预备费调整安排司法局2019年第2季度到第3季度人民调解员以奖代补经费</t>
  </si>
  <si>
    <t>基层司法业务</t>
  </si>
  <si>
    <t>年初预留预备费调整解决人民调解员以奖代补经费（2018年第3季度到2019年第1季度）</t>
  </si>
  <si>
    <t>普法宣传</t>
  </si>
  <si>
    <t>318002 砚山县财政局</t>
  </si>
  <si>
    <t>调整解决财政一体化系统搭建新增全县预算单位财务核算模块所需经费/砚政复〔2019〕459号</t>
  </si>
  <si>
    <t>322003 砚山县工业园区管理委员会</t>
  </si>
  <si>
    <t>年初预留预备费调整解决砚山县绿色铝创新产业园建设指挥部综合办公室工作经费/拨款通知〔2019〕101号</t>
  </si>
  <si>
    <t>招商引资</t>
  </si>
  <si>
    <t>年初预留预备费调整解决砚山县绿色铝创新产业园建设指挥部综合办公室工作经费/拨款通知〔2019〕126号</t>
  </si>
  <si>
    <t>333002 砚山县住房和城乡建设局</t>
  </si>
  <si>
    <t>年初预留预备费调整安排中华人民共和国成立70周年维稳工作经费/拨款通知〔2019〕79号</t>
  </si>
  <si>
    <t>399001001 砚山县平远镇人民政府</t>
  </si>
  <si>
    <t>399003001 砚山县江那镇人民政府</t>
  </si>
  <si>
    <t>399004001 砚山县阿猛镇人民政府</t>
  </si>
  <si>
    <t>399005001 砚山县阿舍乡人民政府</t>
  </si>
  <si>
    <t>399006001 砚山县维摩乡人民政府</t>
  </si>
  <si>
    <t>399008001 砚山县盘龙乡人民政府</t>
  </si>
  <si>
    <t>399009001 砚山县者腊乡人民政府</t>
  </si>
  <si>
    <t>399011001 砚山县八嘎乡人民政府</t>
  </si>
  <si>
    <t>410002 砚山县统计局</t>
  </si>
  <si>
    <t>年初预留调整解决产量大县粮食产量抽样调查、城乡住户调查工作经费/砚政复〔2019〕426号</t>
  </si>
  <si>
    <t>专项统计业务</t>
  </si>
  <si>
    <t>414002 砚山县市场监督管理局</t>
  </si>
  <si>
    <t>调整追加退休人员安家补助费</t>
  </si>
  <si>
    <t>434002 砚山县人民政府办公室</t>
  </si>
  <si>
    <t>年初预留预备费调整解决县政府门户网站升级改版经费/拨款通知〔2018〕58号</t>
  </si>
  <si>
    <t>年初预留预备费调整解决征迁办工作经费</t>
  </si>
  <si>
    <t>年初预备费调整解决政府大门和围栏整体改造及小礼堂维修资金/砚政复〔2017〕739号</t>
  </si>
  <si>
    <t>县应急大楼移动专用线路租用费/砚政复〔2019〕217号</t>
  </si>
  <si>
    <t>434006 砚山县政务服务管理局</t>
  </si>
  <si>
    <t>434008 砚山县机关事务管理局</t>
  </si>
  <si>
    <t>年初预留预备费调整解决县民族文化体育中心电路抢修所需经费/砚政复〔2019〕67号</t>
  </si>
  <si>
    <t>451002 砚山县公安局交通警察一大队</t>
  </si>
  <si>
    <t>451003 砚山县公安局交通警察二大队</t>
  </si>
  <si>
    <t>年初预留预备费调整解决公安局交通警察二大队与马朝周合同纠纷案律师代理费/拨款通知〔2019〕33号</t>
  </si>
  <si>
    <t>712002 中国共产主义青年团砚山县委员会</t>
  </si>
  <si>
    <t>年初预留预备费调整安排砚山县实施大学生志愿服务西部计划省级地方项目经费/砚政复〔2019〕414号</t>
  </si>
  <si>
    <t>713002 砚山县妇女联合会</t>
  </si>
  <si>
    <t>预算调整解决2019年妇女儿童工作专项经费</t>
  </si>
  <si>
    <t>721002 砚山县文学艺术界联合会</t>
  </si>
  <si>
    <t>807002 砚山县公安局消防大队</t>
  </si>
  <si>
    <t>年初预备费调整解决消防官兵公用经费</t>
  </si>
  <si>
    <t>年初预备费调整解决消防车运行维护费</t>
  </si>
  <si>
    <t>调整解决2019年专职消防员伙食费</t>
  </si>
  <si>
    <t>年初预备费调整解决消防农村房屋财产火灾保险经费</t>
  </si>
  <si>
    <t>813002 中国人民解放军云南省砚山县人民武装部</t>
  </si>
  <si>
    <t>834002 砚山县退役军人事务局</t>
  </si>
  <si>
    <t>年初预留预备费调整解决征兵工作</t>
  </si>
  <si>
    <t>年初预留预备费调整解决民兵整组训练工作经费（含民兵体检和政审费）</t>
  </si>
  <si>
    <t>287002 中国共产党砚山县委员会老干部局</t>
  </si>
  <si>
    <t>年初预留预备费调整解决彭立周关于彭立周同志之遗属享受有关补助费的通知</t>
  </si>
  <si>
    <t>314002 砚山县民政局</t>
  </si>
  <si>
    <t>年初预留调整解决社保股退休人员安家建房补助费</t>
  </si>
  <si>
    <t>年初预留预备费调整解决村（社区）干部岗位补贴长效机制经费(农村原大队一级离职半脱产干部（即老乡干）)/砚政复〔2019〕414号</t>
  </si>
  <si>
    <t>年初预留预备费调整解决范自强关于范自强同志之遗属享受有关补助费的通知</t>
  </si>
  <si>
    <t>年初预留预备费调整解决2019年1至6月揭批查”运动和“两案”审理刑满释放人员生活困难补助</t>
  </si>
  <si>
    <t>年初预留预备费调整解决2019年3月残疾人两项补贴缺口部分</t>
  </si>
  <si>
    <t>残疾人生活和护理补贴</t>
  </si>
  <si>
    <t>年初预留预备费婚姻登记和收养登记经费/砚政复〔2019〕132号</t>
  </si>
  <si>
    <t>314003 砚山县回民中心敬老院</t>
  </si>
  <si>
    <t>年初预留预备费调整解决回民中心敬老院8名社会购买服务人员五险中单位应缴纳资金/砚政复〔2019〕421号</t>
  </si>
  <si>
    <t>社会福利事业单位</t>
  </si>
  <si>
    <t>314005 砚山县平远街军供站</t>
  </si>
  <si>
    <t>年初预留预备费调整解决年终一次性奖金补差</t>
  </si>
  <si>
    <t>机关服务</t>
  </si>
  <si>
    <t>323002 砚山县人力资源和社会保障局</t>
  </si>
  <si>
    <t>年初预留预备费调整解决安排2016年专业技术人员到基层服务生活补贴/拨款通知〔2019〕92号</t>
  </si>
  <si>
    <t>综合业务管理</t>
  </si>
  <si>
    <t>323004 砚山县社会保险事业管理局</t>
  </si>
  <si>
    <t>夏丽芬建房安家费（关于夏丽芬同志退休的通知）</t>
  </si>
  <si>
    <t>社会保险经办机构</t>
  </si>
  <si>
    <t>周恩云（死亡待遇补贴）</t>
  </si>
  <si>
    <t>年初预备费调整解决企业退休人员独生子女费</t>
  </si>
  <si>
    <t>年初预留预备费调整解决县委组织部生活长期完全不能自理离休干部护理费(刘志明)/拨款通知〔2019〕29号</t>
  </si>
  <si>
    <t>年初预留预备费调整解决县委组织部生活长期完全不能自理离休干部护理费(刘信能)/拨款通知〔2019〕29号</t>
  </si>
  <si>
    <t>年初预留预备费调整解决离退休干部（企业离休）护理费所需资金/砚政复〔2019〕216号</t>
  </si>
  <si>
    <t>323006 砚山县城乡居民社会养老保险局</t>
  </si>
  <si>
    <t>年初预留预备费调整解决尹绍斌2017年年终一次性奖金</t>
  </si>
  <si>
    <t>361002 砚山县卫生健康局</t>
  </si>
  <si>
    <t>派驻派出机构</t>
  </si>
  <si>
    <t>何廷章安家补助费</t>
  </si>
  <si>
    <t>劳动关系和维权</t>
  </si>
  <si>
    <t>田锦汉（关于田锦汉同志之遗属享受有关补助费的通知）</t>
  </si>
  <si>
    <t>361003 砚山县疾病预防控制中心</t>
  </si>
  <si>
    <t>薛加琪建房安家费（关于薛加琪同志退休的通知）</t>
  </si>
  <si>
    <t>沈达、沈庆州安家补助费</t>
  </si>
  <si>
    <t>361005 砚山县疾病预防控制中心平远分中心</t>
  </si>
  <si>
    <t>菜国亮(关于蔡国亮同志之遗属享受有关补助费的通知）</t>
  </si>
  <si>
    <t>361006 砚山县妇幼保健计划生育服务中心</t>
  </si>
  <si>
    <t>妇幼保健机构</t>
  </si>
  <si>
    <t>361008 砚山县人民医院</t>
  </si>
  <si>
    <t>马延明（关于马延明同志之遗属享受有关补助费的通知）</t>
  </si>
  <si>
    <t>关于蔡永珍同志之遗属享受有关补助费的通知</t>
  </si>
  <si>
    <t>年初预留预备费调整解决孙太发关于孙太发同志之遗属享受有关补助费的通知</t>
  </si>
  <si>
    <t>疾病预防控制机构</t>
  </si>
  <si>
    <t>361009 砚山县第二人民医院</t>
  </si>
  <si>
    <t>年初预留调整解决社保股一次性抚恤金、丧葬补助费</t>
  </si>
  <si>
    <t>黄虎之母（张学芝）符合享受遗属生活困难补助</t>
  </si>
  <si>
    <t>刘宝贵（关于刘宝贵同志之遗属享受有关补助费的通知）</t>
  </si>
  <si>
    <t>综合医院</t>
  </si>
  <si>
    <t>年初预留预备费调整解决黄虎建房安家补助</t>
  </si>
  <si>
    <t>年初预留预备费调整解决田汉东建房安家补助</t>
  </si>
  <si>
    <t>361010 砚山县中医医院</t>
  </si>
  <si>
    <t>砚山县人力资源和社会保障局关于王昌梅等16位同志提前退休的通知（赵昌玉）</t>
  </si>
  <si>
    <t>中医（民族）医院</t>
  </si>
  <si>
    <t>年初预留预备费调整解决张艳丽建房安家补助</t>
  </si>
  <si>
    <t>361011 砚山县阿舍卫生院</t>
  </si>
  <si>
    <t>年初预算调整解决乡镇工作岗位补贴</t>
  </si>
  <si>
    <t>乡镇卫生院</t>
  </si>
  <si>
    <t>361017 砚山县者腊乡中心卫生院</t>
  </si>
  <si>
    <t>年初预留预备费调整解决韦艳艳建房安家补助</t>
  </si>
  <si>
    <t>361018 砚山县蚌峨卫生院</t>
  </si>
  <si>
    <t>361020 砚山县阿基卫生院</t>
  </si>
  <si>
    <t>杨成高之妻（李正芬）符合享受遗属生活困难补助</t>
  </si>
  <si>
    <t>361021 砚山县八嘎卫生院</t>
  </si>
  <si>
    <t>361023 砚山县卫生技术培训中心</t>
  </si>
  <si>
    <t>361024 砚山县康复院</t>
  </si>
  <si>
    <t>其他专业公共卫生机构</t>
  </si>
  <si>
    <t>762002 砚山县残疾人联合会</t>
  </si>
  <si>
    <t>王文金安家补助费</t>
  </si>
  <si>
    <t>年初预留预备费调整5-12月份乡镇岗位补贴</t>
  </si>
  <si>
    <t>年初预留预备费调整解决烈士纪念日活动经费/砚政复〔2019〕273号</t>
  </si>
  <si>
    <t>谢贵祥（关于谢贵祥同志之遗属享受有关补助费的通知）</t>
  </si>
  <si>
    <t>年初预留预备费调整解决退役军人事务局军队移交地方政府安置的无军籍退职工工资</t>
  </si>
  <si>
    <t>在乡复员、退伍军人生活补助</t>
  </si>
  <si>
    <t>年初预留预备费调整解决退役军人事务局启动优抚对象价格临时补贴与物价上涨联动机制补贴</t>
  </si>
  <si>
    <t>其他优抚支出</t>
  </si>
  <si>
    <t>年初预留预备费解决2019年义务兵家庭优待金</t>
  </si>
  <si>
    <t>998025 砚山县财政局社会保障财务管理股(城乡居民养老保险)</t>
  </si>
  <si>
    <t>安排代缴建档立卡贫困户、低保对象、特困人员城乡居民社会保险费/砚政复〔2019〕410号</t>
  </si>
  <si>
    <t>财政对城乡居民基本养老保险基金的补助</t>
  </si>
  <si>
    <t>年初预留预备费调整解决发展和改革局购买社会服务岗位人员2018-2019年社会保险/砚政复〔2019〕286号</t>
  </si>
  <si>
    <t>年初预留预备费调整解决发改局抚恤建房安家费</t>
  </si>
  <si>
    <t>年初预留预备费安排发展和改革局肖立亭抚恤金及丧葬费/砚财预〔2019〕1号预留-2</t>
  </si>
  <si>
    <t>年初预留预备费调整解决2015年以工代赈工程建设缺口资金</t>
  </si>
  <si>
    <t>年初预留预备费调整解决防空警报中央控制器维修经费/拨款通知〔2019〕92号</t>
  </si>
  <si>
    <t>调整安排王砚强安家补助费300元</t>
  </si>
  <si>
    <t>年初预留预备费调整解决退休人员建房安家补助</t>
  </si>
  <si>
    <t>调整解决2018年第四季度渗滤液处理费</t>
  </si>
  <si>
    <t>水体</t>
  </si>
  <si>
    <t>年初预留预备费调整解决砚山县农村危房改造“两牌”项目款/砚建请〔2019〕52号</t>
  </si>
  <si>
    <t>年初预留预备费调整解决2019年度试鸣试播防空警报音响信号所需经费（人防事业费）/拨款通知〔2019〕57号</t>
  </si>
  <si>
    <t>年初预留预备费调整解决砚山县老公安局片区改造建设项目用地上建筑附着物征收补偿经费/砚建请〔2019〕44号</t>
  </si>
  <si>
    <t>其他城乡社区管理事务支出</t>
  </si>
  <si>
    <t>333003 砚山县环境卫生管理站</t>
  </si>
  <si>
    <t>年初预留调整解决经建股退休人员陈富强、蒋慧梅、张玉柳三位同志的安家补助费、修建房补助费和遗嘱补助预算指标的通知</t>
  </si>
  <si>
    <t>城乡社区环境卫生</t>
  </si>
  <si>
    <t>333015 砚山县保障性住房管理中心</t>
  </si>
  <si>
    <t>其他城乡社区支出</t>
  </si>
  <si>
    <t>342002 砚山县应急管理局</t>
  </si>
  <si>
    <t>划拨聘请专家会诊安全生产事故隐患排查治理工作经费/拨款通知〔2019〕52号</t>
  </si>
  <si>
    <t>467002 文山壮族苗族自治州生态环境局砚山分局</t>
  </si>
  <si>
    <t>年初预留预备费调整安排环境监察工作经费/拨款通知〔2019〕117号</t>
  </si>
  <si>
    <t>849002 砚山县城乡管理综合执法局</t>
  </si>
  <si>
    <t>年初预留预备费调整解决谢桂英同志丧葬抚恤费</t>
  </si>
  <si>
    <t>调整解决砚山县平远镇人民政府半供养工资</t>
  </si>
  <si>
    <t>年初预留预备费调整解决平远镇人民政府唐妍丽建房安家补助</t>
  </si>
  <si>
    <t>年初预算调整解决平远镇人民政府张永明建房安家补助</t>
  </si>
  <si>
    <t>年初预留预备费调整解决平远镇人民政府何建文死亡遗属补助</t>
  </si>
  <si>
    <t>年初预留预备费调整解决平远镇人民政府王纯俊死亡遗属补助</t>
  </si>
  <si>
    <t>年初预留预备费安排“扫黄打非”基层站点规范化标准建设工作经费/砚政复〔2018〕638号</t>
  </si>
  <si>
    <t>399001006 砚山县财政局平远分局</t>
  </si>
  <si>
    <t>399001011001 砚山县平远镇农业服务中心（农业）</t>
  </si>
  <si>
    <t>年初预留预备费调整解决平远镇农业综合服务中心马华云建房安家补助</t>
  </si>
  <si>
    <t>399001015 砚山县平远镇交通运输和安全生产服务中心</t>
  </si>
  <si>
    <t>年初预留预备费调整解决平远镇交通运输服务中心建房安家补助</t>
  </si>
  <si>
    <t>399001018 砚山县农业和科学技术局平远分局</t>
  </si>
  <si>
    <t>年初预留预备费调整解决乡镇医疗保险</t>
  </si>
  <si>
    <t>行政单位医疗</t>
  </si>
  <si>
    <t>399002001 砚山县稼依镇人民政府</t>
  </si>
  <si>
    <t>年初预留预备费调整解决稼依镇人民政府赵宝才建房安家补助</t>
  </si>
  <si>
    <t>年初预留预备费调整解决稼依镇人民政府黄庆福死亡遗属补助</t>
  </si>
  <si>
    <t>399002006 砚山县稼依镇财政所</t>
  </si>
  <si>
    <t>399002011001 砚山县稼依镇农业服务中心（农业）</t>
  </si>
  <si>
    <t>年初预留预备费调整解决江那镇人民政府李丽建房安家补助</t>
  </si>
  <si>
    <t>年初预留预备费调整解决江那镇人民政府郑启洪建房安家补助</t>
  </si>
  <si>
    <t>年初预留预备费调整解决江那镇水务站庞友能死亡遗属补助</t>
  </si>
  <si>
    <t>调整解决部门临聘人员经费</t>
  </si>
  <si>
    <t>年初预留预备费调整解决县委组织部生活长期完全不能自理离休干部护理费(徐朝海)/拨款通知〔2019〕29号</t>
  </si>
  <si>
    <t>399003004 砚山县江那镇妇女联合会</t>
  </si>
  <si>
    <t>年初预留预备费调整解江那镇妇女联合会乡镇岗位补贴</t>
  </si>
  <si>
    <t>399003006 砚山县江那镇财政所</t>
  </si>
  <si>
    <t>399003011001 砚山县江那镇农业服务中心（农业）</t>
  </si>
  <si>
    <t>年初预留预备费调整解决江那镇农业技术推广站江琼死亡遗属补助</t>
  </si>
  <si>
    <t>399003011004 砚山县江那镇农业服务中心（畜牧兽医）</t>
  </si>
  <si>
    <t>399003015 砚山县江那镇交通运输和安全生产服务中心</t>
  </si>
  <si>
    <t>调整解决砚山县江那镇交通运输和安全生产服务中心乡镇补贴</t>
  </si>
  <si>
    <t>调整解决政府半供养人员工资</t>
  </si>
  <si>
    <t>年初预留预备费调整解决阿猛镇人民政府王绍光死亡遗属补助</t>
  </si>
  <si>
    <t>年初预留预备费调整解决阿猛人民政府吴顺彬死亡遗属补助</t>
  </si>
  <si>
    <t>399004006 砚山县阿猛镇财政所</t>
  </si>
  <si>
    <t>调整解决砚山县阿猛镇财政所半供养工资</t>
  </si>
  <si>
    <t>年初预留预备费调整解决阿舍彝族乡人民政府黄贵生死亡遗属补助</t>
  </si>
  <si>
    <t>年初预留预备费调整解决阿舍乡人民政府农业综合服务中心常云生死亡遗属补助</t>
  </si>
  <si>
    <t>399005006 砚山县阿舍乡财政所</t>
  </si>
  <si>
    <t>399005013 砚山县阿舍乡国土和村镇规划建设服务中心</t>
  </si>
  <si>
    <t>399006011003 砚山县维摩乡农业服务中心（水利）</t>
  </si>
  <si>
    <t>399007001 砚山县干河乡人民政府</t>
  </si>
  <si>
    <t>399007006 砚山县干河乡财政所</t>
  </si>
  <si>
    <t>调整解决砚山县干河乡财政所半供养工资</t>
  </si>
  <si>
    <t>399007008 砚山县干河乡文化广播电视服务中心</t>
  </si>
  <si>
    <t>399007014 砚山县干河乡社会保障服务中心</t>
  </si>
  <si>
    <t>399007015 砚山县干河乡交通运输和安全生产服务中心</t>
  </si>
  <si>
    <t>调整解决砚山县干河乡交通运输和安全生产服务中心乡镇补贴</t>
  </si>
  <si>
    <t>年初预留预备费调整解决盘龙乡人民政府杨文德建房安家补助</t>
  </si>
  <si>
    <t>年初预留预备费调整解决盘龙乡人民政府叶家国建房安家补助</t>
  </si>
  <si>
    <t>年初预留预备费调整解决盘龙乡人民政府关海丽建房安家补助</t>
  </si>
  <si>
    <t>年初预留预备费调整解决盘龙乡人民政府李发树建房安家补助</t>
  </si>
  <si>
    <t>399008006 砚山县盘龙乡财政所</t>
  </si>
  <si>
    <t>年初预留预备费调整解决盘龙乡财政所王仕刚建房安家补助</t>
  </si>
  <si>
    <t>年初预留预备费调整解决者腊乡人民政府李凤泽建房安家补助</t>
  </si>
  <si>
    <t>年初预留预备费调整解决者腊乡人民政府骆思良死亡遗属补助</t>
  </si>
  <si>
    <t>399009008 砚山县者腊乡文化广播电视服务中心</t>
  </si>
  <si>
    <t>年初预留预备费调整解决砚山县者腊乡文化广播电视服务中心梁永莲建房安家补助</t>
  </si>
  <si>
    <t>399009011004 砚山县者腊乡农业服务中心（畜牧兽医）</t>
  </si>
  <si>
    <t>调整解决砚山县者腊乡农业服务中心（畜牧兽医）乡镇补贴</t>
  </si>
  <si>
    <t>399009015 砚山县者腊乡交通运输和安全生产服务中心</t>
  </si>
  <si>
    <t>调整解决砚山县者腊乡交通运输和安全生产服务中心乡镇补贴</t>
  </si>
  <si>
    <t>399010001 砚山县蚌峨乡人民政府</t>
  </si>
  <si>
    <t>399010006 砚山县蚌峨乡财政所</t>
  </si>
  <si>
    <t>年初预留预备费调整财政所综合办公用房租用费/砚财预〔2019〕1号预留-2</t>
  </si>
  <si>
    <t>399010011003 砚山县蚌峨乡农业服务中心（水利）</t>
  </si>
  <si>
    <t>399010011004 砚山县蚌峨乡农业服务中心（畜牧兽医）</t>
  </si>
  <si>
    <t>调整解决砚山县蚌峨乡农业服务中心（畜牧兽医）乡镇补贴</t>
  </si>
  <si>
    <t>399010014 砚山县蚌峨乡社会保障服务中心</t>
  </si>
  <si>
    <t>399010015 砚山县蚌峨乡交通运输和安全生产服务中心</t>
  </si>
  <si>
    <t>399011006 砚山县八嘎乡财政所</t>
  </si>
  <si>
    <t>调整解决砚山县八嘎乡财政所半供养工资</t>
  </si>
  <si>
    <t>399011008 砚山县八嘎乡文化广播电视服务中心</t>
  </si>
  <si>
    <t>年初预备费调整解决2018年事业单位绩效工资差额</t>
  </si>
  <si>
    <t>399011011001 砚山县八嘎乡农业服务中心（农业）</t>
  </si>
  <si>
    <t>调整解决砚山县八嘎乡农业服务中心（农业）刘家华建房安家补助</t>
  </si>
  <si>
    <t>399011011002 砚山县八嘎乡农业服务中心（林业）</t>
  </si>
  <si>
    <t>399011011003 砚山县八嘎乡农业服务中心（水利）</t>
  </si>
  <si>
    <t>399011011004 砚山县八嘎乡农业服务中心（畜牧兽医）</t>
  </si>
  <si>
    <t>调整解决砚山县八嘎乡农业服务中心（畜牧兽医）高在怀、王成忠建房安家补助</t>
  </si>
  <si>
    <t>399011013 砚山县八嘎乡国土和村镇规划建设服务中心</t>
  </si>
  <si>
    <t>399011014 砚山县八嘎乡社会保障服务中心</t>
  </si>
  <si>
    <t>399011015 砚山县八嘎乡交通运输和安全生产服务中心</t>
  </si>
</sst>
</file>

<file path=xl/styles.xml><?xml version="1.0" encoding="utf-8"?>
<styleSheet xmlns="http://schemas.openxmlformats.org/spreadsheetml/2006/main">
  <numFmts count="8">
    <numFmt numFmtId="176" formatCode="&quot;￥&quot;* _-#,##0.00;&quot;￥&quot;* \-#,##0.00;&quot;￥&quot;* _-&quot;-&quot;??;@"/>
    <numFmt numFmtId="177" formatCode="* #,##0;* \-#,##0;* &quot;-&quot;??;@"/>
    <numFmt numFmtId="178" formatCode="* #,##0.00;* \-#,##0.00;* &quot;-&quot;??;@"/>
    <numFmt numFmtId="179" formatCode="0.00_ "/>
    <numFmt numFmtId="180" formatCode="#,##0.0"/>
    <numFmt numFmtId="181" formatCode="#,##0_ "/>
    <numFmt numFmtId="182" formatCode="&quot;￥&quot;* _-#,##0;&quot;￥&quot;* \-#,##0;&quot;￥&quot;* _-&quot;-&quot;;@"/>
    <numFmt numFmtId="183" formatCode="* #,##0;* \-#,##0;* &quot;-&quot;;@"/>
  </numFmts>
  <fonts count="50">
    <font>
      <sz val="12"/>
      <name val="宋体"/>
      <charset val="134"/>
    </font>
    <font>
      <b/>
      <sz val="12"/>
      <name val="宋体"/>
      <charset val="134"/>
    </font>
    <font>
      <sz val="14"/>
      <name val="仿宋_GB2312"/>
      <charset val="134"/>
    </font>
    <font>
      <sz val="10"/>
      <name val="仿宋_GB2312"/>
      <charset val="134"/>
    </font>
    <font>
      <sz val="12"/>
      <name val="仿宋_GB2312"/>
      <charset val="134"/>
    </font>
    <font>
      <sz val="12"/>
      <name val="Times New Roman"/>
      <charset val="134"/>
    </font>
    <font>
      <sz val="14"/>
      <name val="方正黑体_GBK"/>
      <charset val="134"/>
    </font>
    <font>
      <b/>
      <sz val="18"/>
      <name val="宋体"/>
      <charset val="134"/>
    </font>
    <font>
      <b/>
      <sz val="17"/>
      <name val="宋体"/>
      <charset val="134"/>
    </font>
    <font>
      <sz val="12"/>
      <name val="方正仿宋_GBK"/>
      <charset val="134"/>
    </font>
    <font>
      <sz val="11"/>
      <name val="方正黑体_GBK"/>
      <charset val="134"/>
    </font>
    <font>
      <b/>
      <sz val="9"/>
      <name val="宋体"/>
      <charset val="134"/>
    </font>
    <font>
      <sz val="9"/>
      <name val="宋体"/>
      <charset val="134"/>
    </font>
    <font>
      <sz val="9"/>
      <color indexed="8"/>
      <name val="SimSun"/>
      <charset val="134"/>
    </font>
    <font>
      <sz val="10"/>
      <name val="宋体"/>
      <charset val="134"/>
    </font>
    <font>
      <b/>
      <sz val="10"/>
      <name val="宋体"/>
      <charset val="134"/>
    </font>
    <font>
      <sz val="10"/>
      <color indexed="8"/>
      <name val="Arial"/>
      <charset val="0"/>
    </font>
    <font>
      <sz val="10"/>
      <color rgb="FF000000"/>
      <name val="宋体"/>
      <charset val="0"/>
    </font>
    <font>
      <sz val="12"/>
      <color indexed="8"/>
      <name val="宋体"/>
      <charset val="134"/>
    </font>
    <font>
      <sz val="10"/>
      <color rgb="FF000000"/>
      <name val="宋体"/>
      <charset val="134"/>
    </font>
    <font>
      <b/>
      <sz val="11"/>
      <color indexed="8"/>
      <name val="宋体"/>
      <charset val="134"/>
    </font>
    <font>
      <sz val="10"/>
      <color indexed="8"/>
      <name val="宋体"/>
      <charset val="134"/>
      <scheme val="minor"/>
    </font>
    <font>
      <sz val="9"/>
      <color indexed="8"/>
      <name val="宋体"/>
      <charset val="134"/>
      <scheme val="minor"/>
    </font>
    <font>
      <sz val="9"/>
      <color indexed="8"/>
      <name val="宋体"/>
      <charset val="0"/>
    </font>
    <font>
      <b/>
      <sz val="9"/>
      <color indexed="8"/>
      <name val="宋体"/>
      <charset val="134"/>
      <scheme val="minor"/>
    </font>
    <font>
      <b/>
      <sz val="11"/>
      <name val="宋体"/>
      <charset val="134"/>
    </font>
    <font>
      <sz val="10"/>
      <color rgb="FFFF0000"/>
      <name val="宋体"/>
      <charset val="134"/>
    </font>
    <font>
      <sz val="16"/>
      <name val="宋体"/>
      <charset val="134"/>
    </font>
    <font>
      <sz val="11"/>
      <color theme="1"/>
      <name val="宋体"/>
      <charset val="134"/>
      <scheme val="minor"/>
    </font>
    <font>
      <sz val="11"/>
      <color theme="0"/>
      <name val="宋体"/>
      <charset val="134"/>
      <scheme val="minor"/>
    </font>
    <font>
      <b/>
      <sz val="10"/>
      <name val="Arial"/>
      <charset val="0"/>
    </font>
    <font>
      <b/>
      <sz val="11"/>
      <color rgb="FFFA7D00"/>
      <name val="宋体"/>
      <charset val="134"/>
      <scheme val="minor"/>
    </font>
    <font>
      <b/>
      <sz val="15"/>
      <color theme="3"/>
      <name val="宋体"/>
      <charset val="134"/>
      <scheme val="minor"/>
    </font>
    <font>
      <sz val="11"/>
      <color indexed="8"/>
      <name val="宋体"/>
      <charset val="134"/>
      <scheme val="minor"/>
    </font>
    <font>
      <sz val="10"/>
      <name val="Arial"/>
      <charset val="134"/>
    </font>
    <font>
      <sz val="11"/>
      <color rgb="FF9C0006"/>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006100"/>
      <name val="宋体"/>
      <charset val="134"/>
      <scheme val="minor"/>
    </font>
    <font>
      <b/>
      <sz val="11"/>
      <color rgb="FFFFFFFF"/>
      <name val="宋体"/>
      <charset val="134"/>
      <scheme val="minor"/>
    </font>
    <font>
      <sz val="11"/>
      <color rgb="FF3F3F76"/>
      <name val="宋体"/>
      <charset val="134"/>
      <scheme val="minor"/>
    </font>
    <font>
      <sz val="11"/>
      <color rgb="FF9C6500"/>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b/>
      <sz val="18"/>
      <color theme="3"/>
      <name val="宋体"/>
      <charset val="134"/>
      <scheme val="minor"/>
    </font>
    <font>
      <u/>
      <sz val="11"/>
      <color rgb="FF0000FF"/>
      <name val="宋体"/>
      <charset val="134"/>
      <scheme val="minor"/>
    </font>
    <font>
      <b/>
      <sz val="11"/>
      <color theme="1"/>
      <name val="宋体"/>
      <charset val="134"/>
      <scheme val="minor"/>
    </font>
    <font>
      <sz val="11"/>
      <color rgb="FFFA7D00"/>
      <name val="宋体"/>
      <charset val="134"/>
      <scheme val="minor"/>
    </font>
  </fonts>
  <fills count="39">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theme="0"/>
        <bgColor indexed="9"/>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4">
    <xf numFmtId="0" fontId="0" fillId="0" borderId="0"/>
    <xf numFmtId="182" fontId="30" fillId="0" borderId="0" applyFont="0" applyFill="0" applyBorder="0" applyAlignment="0" applyProtection="0"/>
    <xf numFmtId="0" fontId="28" fillId="26" borderId="0" applyNumberFormat="0" applyBorder="0" applyAlignment="0" applyProtection="0">
      <alignment vertical="center"/>
    </xf>
    <xf numFmtId="0" fontId="41" fillId="27" borderId="10" applyNumberFormat="0" applyAlignment="0" applyProtection="0">
      <alignment vertical="center"/>
    </xf>
    <xf numFmtId="176" fontId="30" fillId="0" borderId="0" applyFont="0" applyFill="0" applyBorder="0" applyAlignment="0" applyProtection="0"/>
    <xf numFmtId="183" fontId="30" fillId="0" borderId="0" applyFont="0" applyFill="0" applyBorder="0" applyAlignment="0" applyProtection="0"/>
    <xf numFmtId="0" fontId="28" fillId="19" borderId="0" applyNumberFormat="0" applyBorder="0" applyAlignment="0" applyProtection="0">
      <alignment vertical="center"/>
    </xf>
    <xf numFmtId="0" fontId="35" fillId="16" borderId="0" applyNumberFormat="0" applyBorder="0" applyAlignment="0" applyProtection="0">
      <alignment vertical="center"/>
    </xf>
    <xf numFmtId="178" fontId="30" fillId="0" borderId="0" applyFont="0" applyFill="0" applyBorder="0" applyAlignment="0" applyProtection="0"/>
    <xf numFmtId="0" fontId="34" fillId="0" borderId="0"/>
    <xf numFmtId="0" fontId="29" fillId="11" borderId="0" applyNumberFormat="0" applyBorder="0" applyAlignment="0" applyProtection="0">
      <alignment vertical="center"/>
    </xf>
    <xf numFmtId="0" fontId="47" fillId="0" borderId="0" applyNumberFormat="0" applyFill="0" applyBorder="0" applyAlignment="0" applyProtection="0">
      <alignment vertical="center"/>
    </xf>
    <xf numFmtId="9" fontId="30" fillId="0" borderId="0" applyFont="0" applyFill="0" applyBorder="0" applyAlignment="0" applyProtection="0"/>
    <xf numFmtId="0" fontId="34" fillId="0" borderId="0"/>
    <xf numFmtId="0" fontId="38" fillId="0" borderId="0" applyNumberFormat="0" applyFill="0" applyBorder="0" applyAlignment="0" applyProtection="0">
      <alignment vertical="center"/>
    </xf>
    <xf numFmtId="0" fontId="33" fillId="15" borderId="12" applyNumberFormat="0" applyFont="0" applyAlignment="0" applyProtection="0">
      <alignment vertical="center"/>
    </xf>
    <xf numFmtId="0" fontId="29" fillId="35" borderId="0" applyNumberFormat="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11" applyNumberFormat="0" applyFill="0" applyAlignment="0" applyProtection="0">
      <alignment vertical="center"/>
    </xf>
    <xf numFmtId="0" fontId="44" fillId="0" borderId="11" applyNumberFormat="0" applyFill="0" applyAlignment="0" applyProtection="0">
      <alignment vertical="center"/>
    </xf>
    <xf numFmtId="0" fontId="29" fillId="31" borderId="0" applyNumberFormat="0" applyBorder="0" applyAlignment="0" applyProtection="0">
      <alignment vertical="center"/>
    </xf>
    <xf numFmtId="0" fontId="37" fillId="0" borderId="15" applyNumberFormat="0" applyFill="0" applyAlignment="0" applyProtection="0">
      <alignment vertical="center"/>
    </xf>
    <xf numFmtId="0" fontId="29" fillId="34" borderId="0" applyNumberFormat="0" applyBorder="0" applyAlignment="0" applyProtection="0">
      <alignment vertical="center"/>
    </xf>
    <xf numFmtId="0" fontId="43" fillId="14" borderId="14" applyNumberFormat="0" applyAlignment="0" applyProtection="0">
      <alignment vertical="center"/>
    </xf>
    <xf numFmtId="0" fontId="31" fillId="14" borderId="10" applyNumberFormat="0" applyAlignment="0" applyProtection="0">
      <alignment vertical="center"/>
    </xf>
    <xf numFmtId="0" fontId="40" fillId="25" borderId="13" applyNumberFormat="0" applyAlignment="0" applyProtection="0">
      <alignment vertical="center"/>
    </xf>
    <xf numFmtId="0" fontId="28" fillId="10" borderId="0" applyNumberFormat="0" applyBorder="0" applyAlignment="0" applyProtection="0">
      <alignment vertical="center"/>
    </xf>
    <xf numFmtId="0" fontId="29" fillId="9" borderId="0" applyNumberFormat="0" applyBorder="0" applyAlignment="0" applyProtection="0">
      <alignment vertical="center"/>
    </xf>
    <xf numFmtId="0" fontId="49" fillId="0" borderId="17" applyNumberFormat="0" applyFill="0" applyAlignment="0" applyProtection="0">
      <alignment vertical="center"/>
    </xf>
    <xf numFmtId="0" fontId="48" fillId="0" borderId="16" applyNumberFormat="0" applyFill="0" applyAlignment="0" applyProtection="0">
      <alignment vertical="center"/>
    </xf>
    <xf numFmtId="0" fontId="39" fillId="23" borderId="0" applyNumberFormat="0" applyBorder="0" applyAlignment="0" applyProtection="0">
      <alignment vertical="center"/>
    </xf>
    <xf numFmtId="0" fontId="42" fillId="30" borderId="0" applyNumberFormat="0" applyBorder="0" applyAlignment="0" applyProtection="0">
      <alignment vertical="center"/>
    </xf>
    <xf numFmtId="0" fontId="28" fillId="22" borderId="0" applyNumberFormat="0" applyBorder="0" applyAlignment="0" applyProtection="0">
      <alignment vertical="center"/>
    </xf>
    <xf numFmtId="0" fontId="29" fillId="33" borderId="0" applyNumberFormat="0" applyBorder="0" applyAlignment="0" applyProtection="0">
      <alignment vertical="center"/>
    </xf>
    <xf numFmtId="0" fontId="28" fillId="8" borderId="0" applyNumberFormat="0" applyBorder="0" applyAlignment="0" applyProtection="0">
      <alignment vertical="center"/>
    </xf>
    <xf numFmtId="0" fontId="28" fillId="21" borderId="0" applyNumberFormat="0" applyBorder="0" applyAlignment="0" applyProtection="0">
      <alignment vertical="center"/>
    </xf>
    <xf numFmtId="0" fontId="28" fillId="32" borderId="0" applyNumberFormat="0" applyBorder="0" applyAlignment="0" applyProtection="0">
      <alignment vertical="center"/>
    </xf>
    <xf numFmtId="0" fontId="28" fillId="29" borderId="0" applyNumberFormat="0" applyBorder="0" applyAlignment="0" applyProtection="0">
      <alignment vertical="center"/>
    </xf>
    <xf numFmtId="0" fontId="34" fillId="0" borderId="0"/>
    <xf numFmtId="0" fontId="29" fillId="38" borderId="0" applyNumberFormat="0" applyBorder="0" applyAlignment="0" applyProtection="0">
      <alignment vertical="center"/>
    </xf>
    <xf numFmtId="0" fontId="29" fillId="24" borderId="0" applyNumberFormat="0" applyBorder="0" applyAlignment="0" applyProtection="0">
      <alignment vertical="center"/>
    </xf>
    <xf numFmtId="0" fontId="28" fillId="13" borderId="0" applyNumberFormat="0" applyBorder="0" applyAlignment="0" applyProtection="0">
      <alignment vertical="center"/>
    </xf>
    <xf numFmtId="0" fontId="28" fillId="37" borderId="0" applyNumberFormat="0" applyBorder="0" applyAlignment="0" applyProtection="0">
      <alignment vertical="center"/>
    </xf>
    <xf numFmtId="0" fontId="29" fillId="18" borderId="0" applyNumberFormat="0" applyBorder="0" applyAlignment="0" applyProtection="0">
      <alignment vertical="center"/>
    </xf>
    <xf numFmtId="0" fontId="28" fillId="36" borderId="0" applyNumberFormat="0" applyBorder="0" applyAlignment="0" applyProtection="0">
      <alignment vertical="center"/>
    </xf>
    <xf numFmtId="0" fontId="29" fillId="12" borderId="0" applyNumberFormat="0" applyBorder="0" applyAlignment="0" applyProtection="0">
      <alignment vertical="center"/>
    </xf>
    <xf numFmtId="0" fontId="29" fillId="28" borderId="0" applyNumberFormat="0" applyBorder="0" applyAlignment="0" applyProtection="0">
      <alignment vertical="center"/>
    </xf>
    <xf numFmtId="0" fontId="28" fillId="20" borderId="0" applyNumberFormat="0" applyBorder="0" applyAlignment="0" applyProtection="0">
      <alignment vertical="center"/>
    </xf>
    <xf numFmtId="0" fontId="29" fillId="17" borderId="0" applyNumberFormat="0" applyBorder="0" applyAlignment="0" applyProtection="0">
      <alignment vertical="center"/>
    </xf>
    <xf numFmtId="0" fontId="34" fillId="0" borderId="0"/>
    <xf numFmtId="0" fontId="34" fillId="0" borderId="0"/>
  </cellStyleXfs>
  <cellXfs count="151">
    <xf numFmtId="0" fontId="0" fillId="0" borderId="0" xfId="0"/>
    <xf numFmtId="0" fontId="0" fillId="2" borderId="0" xfId="0" applyFont="1" applyFill="1" applyBorder="1" applyAlignment="1">
      <alignment vertical="center"/>
    </xf>
    <xf numFmtId="0" fontId="1" fillId="2" borderId="0" xfId="0" applyFont="1" applyFill="1" applyBorder="1" applyAlignment="1">
      <alignment vertical="center"/>
    </xf>
    <xf numFmtId="0" fontId="2" fillId="2" borderId="0" xfId="0" applyNumberFormat="1" applyFont="1" applyFill="1" applyBorder="1" applyAlignment="1">
      <alignment vertical="center" wrapText="1"/>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0" fillId="0" borderId="0" xfId="0" applyFont="1" applyFill="1" applyBorder="1" applyAlignment="1">
      <alignment vertical="center"/>
    </xf>
    <xf numFmtId="0" fontId="5" fillId="2" borderId="0" xfId="0" applyFont="1" applyFill="1" applyBorder="1" applyAlignment="1">
      <alignment vertical="center"/>
    </xf>
    <xf numFmtId="0" fontId="0" fillId="2" borderId="0" xfId="0" applyFont="1" applyFill="1" applyBorder="1" applyAlignment="1">
      <alignment horizontal="center" vertical="center"/>
    </xf>
    <xf numFmtId="0" fontId="0" fillId="0" borderId="0" xfId="0" applyFill="1"/>
    <xf numFmtId="0" fontId="6" fillId="2" borderId="0" xfId="0" applyFont="1" applyFill="1" applyBorder="1" applyAlignment="1">
      <alignment vertical="center"/>
    </xf>
    <xf numFmtId="0" fontId="7" fillId="0" borderId="0" xfId="0" applyNumberFormat="1" applyFont="1" applyFill="1" applyAlignment="1" applyProtection="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NumberFormat="1" applyFont="1" applyFill="1" applyBorder="1" applyAlignment="1">
      <alignment vertical="center"/>
    </xf>
    <xf numFmtId="0" fontId="11"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179" fontId="12" fillId="2" borderId="1" xfId="0" applyNumberFormat="1" applyFont="1" applyFill="1" applyBorder="1" applyAlignment="1">
      <alignment horizontal="center" vertical="center" wrapText="1"/>
    </xf>
    <xf numFmtId="179" fontId="12" fillId="2" borderId="1" xfId="0" applyNumberFormat="1" applyFont="1" applyFill="1" applyBorder="1" applyAlignment="1">
      <alignment horizontal="right" vertical="center" wrapText="1"/>
    </xf>
    <xf numFmtId="0" fontId="4" fillId="2" borderId="0" xfId="0" applyNumberFormat="1" applyFont="1" applyFill="1" applyBorder="1" applyAlignment="1">
      <alignment vertical="center" wrapText="1"/>
    </xf>
    <xf numFmtId="179" fontId="12" fillId="4" borderId="1" xfId="0" applyNumberFormat="1" applyFont="1" applyFill="1" applyBorder="1" applyAlignment="1">
      <alignment horizontal="right" vertical="center" wrapText="1"/>
    </xf>
    <xf numFmtId="179" fontId="12" fillId="2" borderId="1" xfId="41" applyNumberFormat="1" applyFont="1" applyFill="1" applyBorder="1" applyAlignment="1">
      <alignment horizontal="right" vertical="center"/>
    </xf>
    <xf numFmtId="179" fontId="12" fillId="2" borderId="1" xfId="53" applyNumberFormat="1" applyFont="1" applyFill="1" applyBorder="1" applyAlignment="1">
      <alignment horizontal="right" vertical="center" wrapText="1"/>
    </xf>
    <xf numFmtId="179" fontId="12" fillId="2" borderId="1" xfId="41" applyNumberFormat="1" applyFont="1" applyFill="1" applyBorder="1" applyAlignment="1">
      <alignment horizontal="right" vertical="center" wrapText="1"/>
    </xf>
    <xf numFmtId="179" fontId="12" fillId="2" borderId="1" xfId="52" applyNumberFormat="1" applyFont="1" applyFill="1" applyBorder="1" applyAlignment="1">
      <alignment horizontal="right" vertical="center"/>
    </xf>
    <xf numFmtId="179" fontId="12" fillId="4" borderId="1" xfId="0" applyNumberFormat="1" applyFont="1" applyFill="1" applyBorder="1" applyAlignment="1">
      <alignment horizontal="right" vertical="center"/>
    </xf>
    <xf numFmtId="179" fontId="12" fillId="2" borderId="1" xfId="9" applyNumberFormat="1" applyFont="1" applyFill="1" applyBorder="1" applyAlignment="1">
      <alignment horizontal="right" vertical="center"/>
    </xf>
    <xf numFmtId="179" fontId="12" fillId="0" borderId="1" xfId="0" applyNumberFormat="1" applyFont="1" applyFill="1" applyBorder="1" applyAlignment="1">
      <alignment vertical="center"/>
    </xf>
    <xf numFmtId="179" fontId="12" fillId="2" borderId="1" xfId="0" applyNumberFormat="1" applyFont="1" applyFill="1" applyBorder="1" applyAlignment="1">
      <alignment vertical="center"/>
    </xf>
    <xf numFmtId="0" fontId="0" fillId="0" borderId="0" xfId="0" applyFont="1" applyFill="1"/>
    <xf numFmtId="0" fontId="14" fillId="0" borderId="0" xfId="0" applyNumberFormat="1" applyFont="1" applyFill="1" applyAlignment="1" applyProtection="1">
      <alignment horizontal="center" vertical="center"/>
    </xf>
    <xf numFmtId="0" fontId="14" fillId="0" borderId="0" xfId="0" applyNumberFormat="1" applyFont="1" applyFill="1" applyAlignment="1" applyProtection="1">
      <alignment horizontal="right" vertical="center"/>
    </xf>
    <xf numFmtId="0" fontId="0" fillId="0" borderId="1" xfId="0" applyFont="1" applyFill="1" applyBorder="1" applyAlignment="1">
      <alignment horizontal="center" vertical="center" textRotation="255"/>
    </xf>
    <xf numFmtId="0" fontId="15"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left" vertical="center"/>
    </xf>
    <xf numFmtId="177" fontId="14" fillId="0" borderId="1" xfId="8" applyNumberFormat="1" applyFont="1" applyFill="1" applyBorder="1" applyAlignment="1" applyProtection="1">
      <alignment horizontal="righ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vertical="center"/>
    </xf>
    <xf numFmtId="0" fontId="14" fillId="0" borderId="1" xfId="0" applyNumberFormat="1" applyFont="1" applyFill="1" applyBorder="1" applyAlignment="1" applyProtection="1">
      <alignment vertical="center"/>
    </xf>
    <xf numFmtId="0" fontId="0" fillId="0" borderId="1" xfId="0" applyFill="1" applyBorder="1" applyAlignment="1">
      <alignment horizontal="center" vertical="center" textRotation="255"/>
    </xf>
    <xf numFmtId="0" fontId="16" fillId="0" borderId="0" xfId="0" applyFont="1" applyFill="1" applyBorder="1" applyAlignment="1"/>
    <xf numFmtId="0" fontId="0" fillId="0" borderId="0" xfId="0" applyFill="1" applyBorder="1" applyAlignment="1"/>
    <xf numFmtId="0" fontId="17" fillId="0" borderId="0" xfId="0" applyFont="1" applyFill="1" applyBorder="1" applyAlignment="1"/>
    <xf numFmtId="0" fontId="7" fillId="0" borderId="0" xfId="0" applyNumberFormat="1" applyFont="1" applyFill="1" applyBorder="1" applyAlignment="1" applyProtection="1">
      <alignment horizontal="center" vertical="center"/>
    </xf>
    <xf numFmtId="0" fontId="18" fillId="0" borderId="0" xfId="0" applyFont="1" applyFill="1" applyBorder="1" applyAlignment="1"/>
    <xf numFmtId="0" fontId="19" fillId="0" borderId="0" xfId="0" applyFont="1" applyFill="1" applyBorder="1" applyAlignment="1"/>
    <xf numFmtId="0" fontId="20" fillId="0" borderId="1"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181" fontId="22" fillId="0" borderId="1" xfId="8" applyNumberFormat="1" applyFont="1" applyFill="1" applyBorder="1" applyAlignment="1">
      <alignment horizontal="left" vertical="center" shrinkToFit="1"/>
    </xf>
    <xf numFmtId="181" fontId="22" fillId="0" borderId="1" xfId="8" applyNumberFormat="1" applyFont="1" applyFill="1" applyBorder="1" applyAlignment="1">
      <alignment horizontal="right" vertical="center" shrinkToFit="1"/>
    </xf>
    <xf numFmtId="0" fontId="23" fillId="0" borderId="1" xfId="0" applyFont="1" applyFill="1" applyBorder="1" applyAlignment="1">
      <alignment horizontal="left" vertical="center" shrinkToFit="1"/>
    </xf>
    <xf numFmtId="181" fontId="24" fillId="0" borderId="1" xfId="8" applyNumberFormat="1" applyFont="1" applyFill="1" applyBorder="1" applyAlignment="1">
      <alignment horizontal="center" vertical="center" shrinkToFit="1"/>
    </xf>
    <xf numFmtId="0" fontId="23" fillId="0" borderId="1" xfId="0" applyFont="1" applyFill="1" applyBorder="1" applyAlignment="1">
      <alignment horizontal="center" vertical="center" shrinkToFit="1"/>
    </xf>
    <xf numFmtId="181" fontId="22" fillId="0" borderId="1" xfId="8" applyNumberFormat="1" applyFont="1" applyFill="1" applyBorder="1" applyAlignment="1">
      <alignment horizontal="center" vertical="center" shrinkToFit="1"/>
    </xf>
    <xf numFmtId="0" fontId="14" fillId="0" borderId="0" xfId="0" applyFont="1" applyFill="1" applyAlignment="1">
      <alignment vertical="center"/>
    </xf>
    <xf numFmtId="0" fontId="14" fillId="0" borderId="0" xfId="0" applyFont="1" applyFill="1" applyAlignment="1">
      <alignment horizontal="right" vertical="center"/>
    </xf>
    <xf numFmtId="0" fontId="15"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vertical="center" wrapText="1"/>
    </xf>
    <xf numFmtId="177" fontId="0" fillId="0" borderId="1" xfId="8" applyNumberFormat="1" applyFont="1" applyFill="1" applyBorder="1" applyAlignment="1" applyProtection="1">
      <alignment horizontal="center" vertical="center"/>
    </xf>
    <xf numFmtId="177" fontId="14" fillId="0" borderId="1" xfId="8" applyNumberFormat="1" applyFont="1" applyFill="1" applyBorder="1" applyAlignment="1" applyProtection="1">
      <alignment vertical="center"/>
    </xf>
    <xf numFmtId="180" fontId="14" fillId="0" borderId="1" xfId="0" applyNumberFormat="1" applyFont="1" applyFill="1" applyBorder="1" applyAlignment="1" applyProtection="1">
      <alignment vertical="center"/>
    </xf>
    <xf numFmtId="0" fontId="15" fillId="0" borderId="1" xfId="0" applyNumberFormat="1" applyFont="1" applyFill="1" applyBorder="1" applyAlignment="1" applyProtection="1">
      <alignment vertical="center" wrapText="1"/>
    </xf>
    <xf numFmtId="177" fontId="25" fillId="0" borderId="2" xfId="8" applyNumberFormat="1" applyFont="1" applyFill="1" applyBorder="1" applyAlignment="1" applyProtection="1">
      <alignment horizontal="center" vertical="center"/>
    </xf>
    <xf numFmtId="177" fontId="15" fillId="0" borderId="1" xfId="8" applyNumberFormat="1" applyFont="1" applyFill="1" applyBorder="1" applyAlignment="1" applyProtection="1">
      <alignment vertical="center"/>
    </xf>
    <xf numFmtId="177" fontId="1" fillId="0" borderId="1" xfId="8" applyNumberFormat="1" applyFont="1" applyFill="1" applyBorder="1" applyAlignment="1" applyProtection="1">
      <alignment horizontal="center" vertical="center"/>
    </xf>
    <xf numFmtId="0" fontId="1" fillId="0" borderId="0" xfId="0" applyFont="1" applyFill="1"/>
    <xf numFmtId="180" fontId="15" fillId="0" borderId="1" xfId="0" applyNumberFormat="1" applyFont="1" applyFill="1" applyBorder="1" applyAlignment="1" applyProtection="1">
      <alignment vertical="center"/>
    </xf>
    <xf numFmtId="177" fontId="0" fillId="0" borderId="1" xfId="8" applyNumberFormat="1" applyFont="1" applyFill="1" applyBorder="1" applyAlignment="1">
      <alignment horizontal="center" vertical="center"/>
    </xf>
    <xf numFmtId="0" fontId="0" fillId="0" borderId="0" xfId="0" applyFont="1"/>
    <xf numFmtId="0" fontId="14" fillId="5" borderId="1" xfId="0" applyNumberFormat="1" applyFont="1" applyFill="1" applyBorder="1" applyAlignment="1" applyProtection="1">
      <alignment horizontal="left" vertical="center"/>
    </xf>
    <xf numFmtId="3" fontId="14" fillId="6" borderId="1" xfId="0" applyNumberFormat="1" applyFont="1" applyFill="1" applyBorder="1" applyAlignment="1" applyProtection="1">
      <alignment horizontal="right" vertical="center"/>
    </xf>
    <xf numFmtId="4" fontId="14" fillId="6" borderId="1" xfId="0" applyNumberFormat="1" applyFont="1" applyFill="1" applyBorder="1" applyAlignment="1" applyProtection="1">
      <alignment horizontal="right" vertical="center"/>
    </xf>
    <xf numFmtId="180" fontId="14" fillId="6" borderId="1" xfId="0" applyNumberFormat="1" applyFont="1" applyFill="1" applyBorder="1" applyAlignment="1" applyProtection="1">
      <alignment horizontal="right" vertical="center"/>
    </xf>
    <xf numFmtId="180" fontId="14" fillId="0" borderId="1" xfId="0" applyNumberFormat="1" applyFont="1" applyFill="1" applyBorder="1" applyAlignment="1" applyProtection="1">
      <alignment horizontal="right" vertical="center"/>
    </xf>
    <xf numFmtId="0" fontId="14" fillId="0" borderId="3" xfId="0" applyNumberFormat="1" applyFont="1" applyFill="1" applyBorder="1" applyAlignment="1" applyProtection="1">
      <alignment horizontal="left" vertical="center"/>
    </xf>
    <xf numFmtId="3" fontId="14" fillId="0" borderId="3" xfId="0" applyNumberFormat="1" applyFont="1" applyFill="1" applyBorder="1" applyAlignment="1" applyProtection="1">
      <alignment horizontal="right" vertical="center"/>
    </xf>
    <xf numFmtId="0" fontId="14" fillId="5" borderId="1" xfId="0" applyNumberFormat="1" applyFont="1" applyFill="1" applyBorder="1" applyAlignment="1" applyProtection="1">
      <alignment vertical="center"/>
    </xf>
    <xf numFmtId="0" fontId="14" fillId="5" borderId="1" xfId="0" applyNumberFormat="1" applyFont="1" applyFill="1" applyBorder="1" applyAlignment="1" applyProtection="1">
      <alignment horizontal="right" vertical="center"/>
    </xf>
    <xf numFmtId="180" fontId="14" fillId="5" borderId="1" xfId="0" applyNumberFormat="1" applyFont="1" applyFill="1" applyBorder="1" applyAlignment="1" applyProtection="1">
      <alignment horizontal="right" vertical="center"/>
    </xf>
    <xf numFmtId="0" fontId="15" fillId="0" borderId="1" xfId="0" applyNumberFormat="1" applyFont="1" applyFill="1" applyBorder="1" applyAlignment="1" applyProtection="1">
      <alignment vertical="center"/>
    </xf>
    <xf numFmtId="0" fontId="14" fillId="0" borderId="1" xfId="0" applyNumberFormat="1" applyFont="1" applyFill="1" applyBorder="1" applyAlignment="1" applyProtection="1">
      <alignment horizontal="right" vertical="center"/>
    </xf>
    <xf numFmtId="0" fontId="14" fillId="0" borderId="4"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center" vertical="center"/>
    </xf>
    <xf numFmtId="4" fontId="14" fillId="0" borderId="1" xfId="0" applyNumberFormat="1" applyFont="1" applyFill="1" applyBorder="1" applyAlignment="1" applyProtection="1">
      <alignment horizontal="right" vertical="center"/>
    </xf>
    <xf numFmtId="0" fontId="14" fillId="0" borderId="3" xfId="0" applyNumberFormat="1" applyFont="1" applyFill="1" applyBorder="1" applyAlignment="1" applyProtection="1">
      <alignment vertical="center"/>
    </xf>
    <xf numFmtId="4" fontId="14" fillId="0" borderId="3"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horizontal="left" vertical="center" wrapText="1"/>
    </xf>
    <xf numFmtId="0" fontId="0" fillId="0" borderId="3" xfId="0" applyNumberFormat="1" applyFont="1" applyFill="1" applyBorder="1" applyAlignment="1" applyProtection="1">
      <alignment vertical="center"/>
    </xf>
    <xf numFmtId="3" fontId="14" fillId="0" borderId="7" xfId="0" applyNumberFormat="1" applyFont="1" applyFill="1" applyBorder="1" applyAlignment="1" applyProtection="1">
      <alignment horizontal="right" vertical="center"/>
    </xf>
    <xf numFmtId="0" fontId="0" fillId="0" borderId="8" xfId="0" applyNumberFormat="1" applyFont="1" applyFill="1" applyBorder="1" applyAlignment="1" applyProtection="1">
      <alignment vertical="center"/>
    </xf>
    <xf numFmtId="0" fontId="15" fillId="0" borderId="1"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horizontal="center" vertical="center" wrapText="1"/>
    </xf>
    <xf numFmtId="180" fontId="14" fillId="0" borderId="7" xfId="0" applyNumberFormat="1" applyFont="1" applyFill="1" applyBorder="1" applyAlignment="1" applyProtection="1">
      <alignment horizontal="right" vertical="center"/>
    </xf>
    <xf numFmtId="0" fontId="14" fillId="5" borderId="1" xfId="0" applyNumberFormat="1" applyFont="1" applyFill="1" applyBorder="1" applyAlignment="1" applyProtection="1">
      <alignment vertical="center" wrapText="1"/>
    </xf>
    <xf numFmtId="3" fontId="14" fillId="5" borderId="1" xfId="0" applyNumberFormat="1" applyFont="1" applyFill="1" applyBorder="1" applyAlignment="1" applyProtection="1">
      <alignment horizontal="right" vertical="center"/>
    </xf>
    <xf numFmtId="180" fontId="14" fillId="6" borderId="7" xfId="0" applyNumberFormat="1" applyFont="1" applyFill="1" applyBorder="1" applyAlignment="1" applyProtection="1">
      <alignment horizontal="right" vertical="center"/>
    </xf>
    <xf numFmtId="3" fontId="14" fillId="7" borderId="1" xfId="0" applyNumberFormat="1" applyFont="1" applyFill="1" applyBorder="1" applyAlignment="1" applyProtection="1">
      <alignment horizontal="right" vertical="center"/>
    </xf>
    <xf numFmtId="3" fontId="26" fillId="7" borderId="1" xfId="0" applyNumberFormat="1" applyFont="1" applyFill="1" applyBorder="1" applyAlignment="1" applyProtection="1">
      <alignment horizontal="right" vertical="center"/>
    </xf>
    <xf numFmtId="180" fontId="14" fillId="5" borderId="7" xfId="0" applyNumberFormat="1" applyFont="1" applyFill="1" applyBorder="1" applyAlignment="1" applyProtection="1">
      <alignment horizontal="right" vertical="center"/>
    </xf>
    <xf numFmtId="0" fontId="15" fillId="0" borderId="3" xfId="0" applyNumberFormat="1" applyFont="1" applyFill="1" applyBorder="1" applyAlignment="1" applyProtection="1">
      <alignment horizontal="center" vertical="center" wrapText="1"/>
    </xf>
    <xf numFmtId="3" fontId="14" fillId="7" borderId="3" xfId="0" applyNumberFormat="1" applyFont="1" applyFill="1" applyBorder="1" applyAlignment="1" applyProtection="1">
      <alignment horizontal="right" vertical="center"/>
    </xf>
    <xf numFmtId="0" fontId="0" fillId="5" borderId="1" xfId="0" applyNumberFormat="1" applyFont="1" applyFill="1" applyBorder="1" applyAlignment="1" applyProtection="1">
      <alignment wrapText="1"/>
    </xf>
    <xf numFmtId="0" fontId="0" fillId="5" borderId="1" xfId="0" applyNumberFormat="1" applyFont="1" applyFill="1" applyBorder="1" applyAlignment="1" applyProtection="1"/>
    <xf numFmtId="3" fontId="0" fillId="5" borderId="1" xfId="0" applyNumberFormat="1" applyFont="1" applyFill="1" applyBorder="1" applyAlignment="1" applyProtection="1"/>
    <xf numFmtId="180" fontId="0" fillId="5" borderId="1" xfId="0" applyNumberFormat="1" applyFont="1" applyFill="1" applyBorder="1" applyAlignment="1" applyProtection="1"/>
    <xf numFmtId="0" fontId="14" fillId="0" borderId="8" xfId="0" applyNumberFormat="1" applyFont="1" applyFill="1" applyBorder="1" applyAlignment="1" applyProtection="1">
      <alignment vertical="center" wrapText="1"/>
    </xf>
    <xf numFmtId="0" fontId="14" fillId="0" borderId="8" xfId="0" applyNumberFormat="1" applyFont="1" applyFill="1" applyBorder="1" applyAlignment="1" applyProtection="1">
      <alignment horizontal="right" vertical="center"/>
    </xf>
    <xf numFmtId="3" fontId="14" fillId="0" borderId="8" xfId="0" applyNumberFormat="1" applyFont="1" applyFill="1" applyBorder="1" applyAlignment="1" applyProtection="1">
      <alignment horizontal="right" vertical="center"/>
    </xf>
    <xf numFmtId="0" fontId="0" fillId="2" borderId="0" xfId="0" applyFont="1" applyFill="1"/>
    <xf numFmtId="0" fontId="0" fillId="2" borderId="0" xfId="0" applyFill="1"/>
    <xf numFmtId="0" fontId="7" fillId="2" borderId="0" xfId="0" applyNumberFormat="1" applyFont="1" applyFill="1" applyAlignment="1" applyProtection="1">
      <alignment horizontal="center" vertical="center"/>
    </xf>
    <xf numFmtId="0" fontId="14" fillId="2" borderId="0" xfId="0" applyNumberFormat="1" applyFont="1" applyFill="1" applyAlignment="1" applyProtection="1">
      <alignment horizontal="right" vertical="center"/>
    </xf>
    <xf numFmtId="0" fontId="14" fillId="2" borderId="0" xfId="0" applyFont="1" applyFill="1" applyAlignment="1">
      <alignment horizontal="right" vertical="center"/>
    </xf>
    <xf numFmtId="0" fontId="15" fillId="2" borderId="1"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left" vertical="center" wrapText="1"/>
    </xf>
    <xf numFmtId="3" fontId="14" fillId="2" borderId="1" xfId="0" applyNumberFormat="1" applyFont="1" applyFill="1" applyBorder="1" applyAlignment="1" applyProtection="1">
      <alignment horizontal="right" vertical="center"/>
    </xf>
    <xf numFmtId="180" fontId="14" fillId="2" borderId="1" xfId="0" applyNumberFormat="1" applyFont="1" applyFill="1" applyBorder="1" applyAlignment="1" applyProtection="1">
      <alignment horizontal="right" vertical="center"/>
    </xf>
    <xf numFmtId="0" fontId="15" fillId="2" borderId="3" xfId="0" applyNumberFormat="1" applyFont="1" applyFill="1" applyBorder="1" applyAlignment="1" applyProtection="1">
      <alignment horizontal="center" vertical="center" wrapText="1"/>
    </xf>
    <xf numFmtId="3" fontId="14" fillId="2" borderId="3" xfId="0" applyNumberFormat="1" applyFont="1" applyFill="1" applyBorder="1" applyAlignment="1" applyProtection="1">
      <alignment horizontal="right" vertical="center"/>
    </xf>
    <xf numFmtId="0" fontId="14" fillId="2" borderId="1" xfId="0" applyNumberFormat="1" applyFont="1" applyFill="1" applyBorder="1" applyAlignment="1" applyProtection="1">
      <alignment wrapText="1"/>
    </xf>
    <xf numFmtId="0" fontId="14" fillId="2" borderId="1" xfId="0" applyNumberFormat="1" applyFont="1" applyFill="1" applyBorder="1" applyAlignment="1" applyProtection="1"/>
    <xf numFmtId="0" fontId="14" fillId="2" borderId="1" xfId="0" applyNumberFormat="1" applyFont="1" applyFill="1" applyBorder="1" applyAlignment="1" applyProtection="1">
      <alignment vertical="center" wrapText="1"/>
    </xf>
    <xf numFmtId="0" fontId="14" fillId="2" borderId="1" xfId="0" applyNumberFormat="1" applyFont="1" applyFill="1" applyBorder="1" applyAlignment="1" applyProtection="1">
      <alignment horizontal="right"/>
    </xf>
    <xf numFmtId="3" fontId="14" fillId="2" borderId="1" xfId="0" applyNumberFormat="1" applyFont="1" applyFill="1" applyBorder="1" applyAlignment="1" applyProtection="1">
      <alignment horizontal="right"/>
    </xf>
    <xf numFmtId="0" fontId="14" fillId="2" borderId="0" xfId="0" applyFont="1" applyFill="1" applyAlignment="1">
      <alignment vertical="center"/>
    </xf>
    <xf numFmtId="0" fontId="15" fillId="2" borderId="1" xfId="0" applyNumberFormat="1" applyFont="1" applyFill="1" applyBorder="1" applyAlignment="1" applyProtection="1">
      <alignment horizontal="left" vertical="center"/>
    </xf>
    <xf numFmtId="0" fontId="14" fillId="2" borderId="1" xfId="0" applyNumberFormat="1" applyFont="1" applyFill="1" applyBorder="1" applyAlignment="1" applyProtection="1">
      <alignment horizontal="left" vertical="center"/>
    </xf>
    <xf numFmtId="0" fontId="15" fillId="2" borderId="1" xfId="0" applyNumberFormat="1" applyFont="1" applyFill="1" applyBorder="1" applyAlignment="1" applyProtection="1">
      <alignment vertical="center"/>
    </xf>
    <xf numFmtId="0" fontId="14" fillId="2" borderId="1" xfId="0" applyNumberFormat="1" applyFont="1" applyFill="1" applyBorder="1" applyAlignment="1" applyProtection="1">
      <alignment vertical="center"/>
    </xf>
    <xf numFmtId="0" fontId="0" fillId="2" borderId="0" xfId="0" applyFont="1" applyFill="1" applyAlignment="1">
      <alignment wrapText="1"/>
    </xf>
    <xf numFmtId="0" fontId="7" fillId="2" borderId="0" xfId="0" applyNumberFormat="1" applyFont="1" applyFill="1" applyAlignment="1" applyProtection="1">
      <alignment horizontal="center" vertical="center" wrapText="1"/>
    </xf>
    <xf numFmtId="0" fontId="14" fillId="2" borderId="0" xfId="0" applyNumberFormat="1" applyFont="1" applyFill="1" applyAlignment="1" applyProtection="1">
      <alignment horizontal="left" vertical="center" wrapText="1"/>
    </xf>
    <xf numFmtId="0" fontId="14" fillId="2" borderId="0" xfId="0" applyNumberFormat="1" applyFont="1" applyFill="1" applyAlignment="1" applyProtection="1">
      <alignment horizontal="left" vertical="center"/>
    </xf>
    <xf numFmtId="0" fontId="14" fillId="2" borderId="0" xfId="0" applyNumberFormat="1" applyFont="1" applyFill="1" applyAlignment="1" applyProtection="1">
      <alignment horizontal="center" vertical="center"/>
    </xf>
    <xf numFmtId="0" fontId="14" fillId="2" borderId="1" xfId="0" applyNumberFormat="1" applyFont="1" applyFill="1" applyBorder="1" applyAlignment="1" applyProtection="1">
      <alignment horizontal="right" vertical="center"/>
    </xf>
    <xf numFmtId="0" fontId="14" fillId="5" borderId="1" xfId="0" applyNumberFormat="1" applyFont="1" applyFill="1" applyBorder="1" applyAlignment="1" applyProtection="1">
      <alignment horizontal="left" vertical="center" wrapText="1"/>
    </xf>
    <xf numFmtId="0" fontId="14" fillId="2" borderId="1" xfId="0" applyNumberFormat="1" applyFont="1" applyFill="1" applyBorder="1" applyAlignment="1" applyProtection="1">
      <alignment horizontal="center" vertical="center" wrapText="1"/>
    </xf>
    <xf numFmtId="0" fontId="14" fillId="2" borderId="0" xfId="0" applyFont="1" applyFill="1" applyAlignment="1">
      <alignment horizontal="center" vertical="center"/>
    </xf>
    <xf numFmtId="0" fontId="14" fillId="7" borderId="1"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left" vertical="center"/>
    </xf>
    <xf numFmtId="0" fontId="27" fillId="0" borderId="0" xfId="0" applyNumberFormat="1" applyFont="1" applyFill="1" applyAlignment="1" applyProtection="1">
      <alignment horizontal="center" vertical="center"/>
    </xf>
    <xf numFmtId="0" fontId="0" fillId="0" borderId="0" xfId="0" applyFont="1" applyFill="1" applyAlignment="1">
      <alignment horizontal="right"/>
    </xf>
    <xf numFmtId="0" fontId="14"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wrapText="1"/>
    </xf>
    <xf numFmtId="0" fontId="0" fillId="0" borderId="0" xfId="0" applyFont="1" applyFill="1" applyBorder="1" applyAlignment="1"/>
    <xf numFmtId="0" fontId="0" fillId="0" borderId="9" xfId="0" applyFont="1" applyFill="1" applyBorder="1"/>
    <xf numFmtId="0" fontId="0" fillId="2" borderId="9"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10" xfId="9"/>
    <cellStyle name="60% - 强调文字颜色 3" xfId="10" builtinId="40"/>
    <cellStyle name="超链接" xfId="11" builtinId="8"/>
    <cellStyle name="百分比" xfId="12" builtinId="5"/>
    <cellStyle name="常规_35"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_1" xfId="41"/>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7" xfId="52"/>
    <cellStyle name="常规 3" xfId="53"/>
  </cellStyles>
  <dxfs count="1">
    <dxf>
      <font>
        <b val="0"/>
        <i val="0"/>
        <color indexed="10"/>
      </font>
    </dxf>
  </dxfs>
  <tableStyles count="0" defaultTableStyle="TableStyleMedium2" defaultPivotStyle="PivotStyleLight16"/>
  <colors>
    <mruColors>
      <color rgb="00FFFF99"/>
      <color rgb="00C0C0C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F48"/>
  <sheetViews>
    <sheetView showGridLines="0" showZeros="0" workbookViewId="0">
      <selection activeCell="J19" sqref="J19"/>
    </sheetView>
  </sheetViews>
  <sheetFormatPr defaultColWidth="9.15" defaultRowHeight="14.25"/>
  <cols>
    <col min="1" max="1" width="21.625" style="31" customWidth="1"/>
    <col min="2" max="2" width="8.75" style="31" customWidth="1"/>
    <col min="3" max="4" width="8.125" style="31" customWidth="1"/>
    <col min="5" max="8" width="8.375" style="31" customWidth="1"/>
    <col min="9" max="9" width="6.25" style="31" customWidth="1"/>
    <col min="10" max="240" width="12.1833333333333" style="31" customWidth="1"/>
    <col min="241" max="16384" width="9.15" style="9"/>
  </cols>
  <sheetData>
    <row r="1" s="9" customFormat="1" ht="12" customHeight="1" spans="1:240">
      <c r="A1" s="143"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row>
    <row r="2" s="9" customFormat="1" ht="18" customHeight="1" spans="1:240">
      <c r="A2" s="144" t="s">
        <v>1</v>
      </c>
      <c r="B2" s="144"/>
      <c r="C2" s="144"/>
      <c r="D2" s="144"/>
      <c r="E2" s="144"/>
      <c r="F2" s="144"/>
      <c r="G2" s="144"/>
      <c r="H2" s="144"/>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row>
    <row r="3" s="9" customFormat="1" ht="13" customHeight="1" spans="1:240">
      <c r="A3" s="145" t="s">
        <v>2</v>
      </c>
      <c r="B3" s="145"/>
      <c r="C3" s="145"/>
      <c r="D3" s="145"/>
      <c r="E3" s="145"/>
      <c r="F3" s="145"/>
      <c r="G3" s="145"/>
      <c r="H3" s="145"/>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row>
    <row r="4" s="9" customFormat="1" ht="25" customHeight="1" spans="1:240">
      <c r="A4" s="146" t="s">
        <v>3</v>
      </c>
      <c r="B4" s="147" t="s">
        <v>4</v>
      </c>
      <c r="C4" s="147" t="s">
        <v>5</v>
      </c>
      <c r="D4" s="147" t="s">
        <v>6</v>
      </c>
      <c r="E4" s="147" t="s">
        <v>7</v>
      </c>
      <c r="F4" s="147" t="s">
        <v>8</v>
      </c>
      <c r="G4" s="147" t="s">
        <v>9</v>
      </c>
      <c r="H4" s="147" t="s">
        <v>10</v>
      </c>
      <c r="I4" s="148" t="s">
        <v>11</v>
      </c>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row>
    <row r="5" s="9" customFormat="1" ht="22" customHeight="1" spans="1:240">
      <c r="A5" s="35" t="s">
        <v>12</v>
      </c>
      <c r="B5" s="38">
        <f>SUM(B6,B22)</f>
        <v>82500</v>
      </c>
      <c r="C5" s="38">
        <f t="shared" ref="C5:H5" si="0">SUM(C6,C22)</f>
        <v>82500</v>
      </c>
      <c r="D5" s="38">
        <f t="shared" si="0"/>
        <v>84166</v>
      </c>
      <c r="E5" s="75">
        <f>D5/B5*100</f>
        <v>102.019393939394</v>
      </c>
      <c r="F5" s="75">
        <f>D5/C5*100</f>
        <v>102.019393939394</v>
      </c>
      <c r="G5" s="75">
        <f>D5/H5*100</f>
        <v>105.064349823366</v>
      </c>
      <c r="H5" s="38">
        <f t="shared" si="0"/>
        <v>80109</v>
      </c>
      <c r="I5" s="149" t="s">
        <v>13</v>
      </c>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row>
    <row r="6" s="9" customFormat="1" ht="17" customHeight="1" spans="1:240">
      <c r="A6" s="36" t="s">
        <v>14</v>
      </c>
      <c r="B6" s="38">
        <v>59000</v>
      </c>
      <c r="C6" s="38">
        <v>59000</v>
      </c>
      <c r="D6" s="38">
        <v>53295</v>
      </c>
      <c r="E6" s="75">
        <f t="shared" ref="E6:E28" si="1">D6/B6*100</f>
        <v>90.3305084745763</v>
      </c>
      <c r="F6" s="75">
        <f t="shared" ref="F6:F28" si="2">D6/C6*100</f>
        <v>90.3305084745763</v>
      </c>
      <c r="G6" s="75">
        <f t="shared" ref="G6:G29" si="3">D6/H6*100</f>
        <v>99.8145859085291</v>
      </c>
      <c r="H6" s="38">
        <v>53394</v>
      </c>
      <c r="I6" s="149" t="s">
        <v>13</v>
      </c>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row>
    <row r="7" s="9" customFormat="1" ht="17" customHeight="1" spans="1:240">
      <c r="A7" s="90" t="s">
        <v>15</v>
      </c>
      <c r="B7" s="38">
        <v>23850</v>
      </c>
      <c r="C7" s="38">
        <v>23850</v>
      </c>
      <c r="D7" s="38">
        <v>21085</v>
      </c>
      <c r="E7" s="75">
        <f t="shared" si="1"/>
        <v>88.4067085953878</v>
      </c>
      <c r="F7" s="75">
        <f t="shared" si="2"/>
        <v>88.4067085953878</v>
      </c>
      <c r="G7" s="75">
        <f t="shared" si="3"/>
        <v>103.882347144898</v>
      </c>
      <c r="H7" s="38">
        <v>20297</v>
      </c>
      <c r="I7" s="149" t="s">
        <v>13</v>
      </c>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row>
    <row r="8" s="9" customFormat="1" ht="17" customHeight="1" spans="1:240">
      <c r="A8" s="90" t="s">
        <v>16</v>
      </c>
      <c r="B8" s="38">
        <v>2500</v>
      </c>
      <c r="C8" s="38">
        <v>2500</v>
      </c>
      <c r="D8" s="38">
        <v>2867</v>
      </c>
      <c r="E8" s="75">
        <f t="shared" si="1"/>
        <v>114.68</v>
      </c>
      <c r="F8" s="75">
        <f t="shared" si="2"/>
        <v>114.68</v>
      </c>
      <c r="G8" s="75">
        <f t="shared" si="3"/>
        <v>142.212301587302</v>
      </c>
      <c r="H8" s="38">
        <v>2016</v>
      </c>
      <c r="I8" s="149" t="s">
        <v>13</v>
      </c>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row>
    <row r="9" s="9" customFormat="1" ht="17" customHeight="1" spans="1:240">
      <c r="A9" s="90" t="s">
        <v>17</v>
      </c>
      <c r="B9" s="38">
        <v>400</v>
      </c>
      <c r="C9" s="38">
        <v>400</v>
      </c>
      <c r="D9" s="38">
        <v>705</v>
      </c>
      <c r="E9" s="75">
        <f t="shared" si="1"/>
        <v>176.25</v>
      </c>
      <c r="F9" s="75">
        <f t="shared" si="2"/>
        <v>176.25</v>
      </c>
      <c r="G9" s="75">
        <f t="shared" si="3"/>
        <v>58.9958158995816</v>
      </c>
      <c r="H9" s="38">
        <v>1195</v>
      </c>
      <c r="I9" s="149" t="s">
        <v>13</v>
      </c>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row>
    <row r="10" s="9" customFormat="1" ht="17" customHeight="1" spans="1:240">
      <c r="A10" s="90" t="s">
        <v>18</v>
      </c>
      <c r="B10" s="38">
        <v>3000</v>
      </c>
      <c r="C10" s="38">
        <v>3000</v>
      </c>
      <c r="D10" s="38">
        <v>3400</v>
      </c>
      <c r="E10" s="75">
        <f t="shared" si="1"/>
        <v>113.333333333333</v>
      </c>
      <c r="F10" s="75">
        <f t="shared" si="2"/>
        <v>113.333333333333</v>
      </c>
      <c r="G10" s="75">
        <f t="shared" si="3"/>
        <v>118.30201809325</v>
      </c>
      <c r="H10" s="38">
        <v>2874</v>
      </c>
      <c r="I10" s="149" t="s">
        <v>13</v>
      </c>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row>
    <row r="11" s="9" customFormat="1" ht="17" customHeight="1" spans="1:240">
      <c r="A11" s="90" t="s">
        <v>19</v>
      </c>
      <c r="B11" s="38">
        <v>2000</v>
      </c>
      <c r="C11" s="38">
        <v>2000</v>
      </c>
      <c r="D11" s="38">
        <v>1896</v>
      </c>
      <c r="E11" s="75">
        <f t="shared" si="1"/>
        <v>94.8</v>
      </c>
      <c r="F11" s="75">
        <f t="shared" si="2"/>
        <v>94.8</v>
      </c>
      <c r="G11" s="75">
        <f t="shared" si="3"/>
        <v>96.5376782077393</v>
      </c>
      <c r="H11" s="38">
        <v>1964</v>
      </c>
      <c r="I11" s="149" t="s">
        <v>13</v>
      </c>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row>
    <row r="12" s="9" customFormat="1" ht="17" customHeight="1" spans="1:240">
      <c r="A12" s="90" t="s">
        <v>20</v>
      </c>
      <c r="B12" s="38">
        <v>1500</v>
      </c>
      <c r="C12" s="38">
        <v>1500</v>
      </c>
      <c r="D12" s="38">
        <v>1050</v>
      </c>
      <c r="E12" s="75">
        <f t="shared" si="1"/>
        <v>70</v>
      </c>
      <c r="F12" s="75">
        <f t="shared" si="2"/>
        <v>70</v>
      </c>
      <c r="G12" s="75">
        <f t="shared" si="3"/>
        <v>83.00395256917</v>
      </c>
      <c r="H12" s="38">
        <v>1265</v>
      </c>
      <c r="I12" s="149" t="s">
        <v>13</v>
      </c>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row>
    <row r="13" s="9" customFormat="1" ht="17" customHeight="1" spans="1:240">
      <c r="A13" s="90" t="s">
        <v>21</v>
      </c>
      <c r="B13" s="38">
        <v>590</v>
      </c>
      <c r="C13" s="38">
        <v>590</v>
      </c>
      <c r="D13" s="38">
        <v>633</v>
      </c>
      <c r="E13" s="75">
        <f t="shared" si="1"/>
        <v>107.28813559322</v>
      </c>
      <c r="F13" s="75">
        <f t="shared" si="2"/>
        <v>107.28813559322</v>
      </c>
      <c r="G13" s="75">
        <f t="shared" si="3"/>
        <v>101.768488745981</v>
      </c>
      <c r="H13" s="38">
        <v>622</v>
      </c>
      <c r="I13" s="149" t="s">
        <v>13</v>
      </c>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row>
    <row r="14" s="9" customFormat="1" ht="17" customHeight="1" spans="1:240">
      <c r="A14" s="90" t="s">
        <v>22</v>
      </c>
      <c r="B14" s="38">
        <v>1000</v>
      </c>
      <c r="C14" s="38">
        <v>1000</v>
      </c>
      <c r="D14" s="38">
        <v>763</v>
      </c>
      <c r="E14" s="75">
        <f t="shared" si="1"/>
        <v>76.3</v>
      </c>
      <c r="F14" s="75">
        <f t="shared" si="2"/>
        <v>76.3</v>
      </c>
      <c r="G14" s="75">
        <f t="shared" si="3"/>
        <v>82.0430107526882</v>
      </c>
      <c r="H14" s="38">
        <v>930</v>
      </c>
      <c r="I14" s="149" t="s">
        <v>13</v>
      </c>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row>
    <row r="15" s="9" customFormat="1" ht="17" customHeight="1" spans="1:240">
      <c r="A15" s="90" t="s">
        <v>23</v>
      </c>
      <c r="B15" s="38">
        <v>3000</v>
      </c>
      <c r="C15" s="38">
        <v>3000</v>
      </c>
      <c r="D15" s="38">
        <v>1667</v>
      </c>
      <c r="E15" s="75">
        <f t="shared" si="1"/>
        <v>55.5666666666667</v>
      </c>
      <c r="F15" s="75">
        <f t="shared" si="2"/>
        <v>55.5666666666667</v>
      </c>
      <c r="G15" s="75">
        <f t="shared" si="3"/>
        <v>59.5357142857143</v>
      </c>
      <c r="H15" s="38">
        <v>2800</v>
      </c>
      <c r="I15" s="149" t="s">
        <v>13</v>
      </c>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row>
    <row r="16" s="9" customFormat="1" ht="17" customHeight="1" spans="1:240">
      <c r="A16" s="90" t="s">
        <v>24</v>
      </c>
      <c r="B16" s="38">
        <v>1300</v>
      </c>
      <c r="C16" s="38">
        <v>1300</v>
      </c>
      <c r="D16" s="38">
        <v>1326</v>
      </c>
      <c r="E16" s="75">
        <f t="shared" si="1"/>
        <v>102</v>
      </c>
      <c r="F16" s="75">
        <f t="shared" si="2"/>
        <v>102</v>
      </c>
      <c r="G16" s="75">
        <f t="shared" si="3"/>
        <v>113.430282292558</v>
      </c>
      <c r="H16" s="38">
        <v>1169</v>
      </c>
      <c r="I16" s="149" t="s">
        <v>13</v>
      </c>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row>
    <row r="17" s="9" customFormat="1" ht="17" customHeight="1" spans="1:240">
      <c r="A17" s="90" t="s">
        <v>25</v>
      </c>
      <c r="B17" s="38">
        <v>4980</v>
      </c>
      <c r="C17" s="38">
        <v>4980</v>
      </c>
      <c r="D17" s="38">
        <v>4189</v>
      </c>
      <c r="E17" s="75">
        <f t="shared" si="1"/>
        <v>84.1164658634538</v>
      </c>
      <c r="F17" s="75">
        <f t="shared" si="2"/>
        <v>84.1164658634538</v>
      </c>
      <c r="G17" s="75">
        <f t="shared" si="3"/>
        <v>98.0341680318277</v>
      </c>
      <c r="H17" s="38">
        <v>4273</v>
      </c>
      <c r="I17" s="149" t="s">
        <v>13</v>
      </c>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row>
    <row r="18" s="9" customFormat="1" ht="17" customHeight="1" spans="1:240">
      <c r="A18" s="90" t="s">
        <v>26</v>
      </c>
      <c r="B18" s="38">
        <v>3800</v>
      </c>
      <c r="C18" s="38">
        <v>3800</v>
      </c>
      <c r="D18" s="38">
        <v>2770</v>
      </c>
      <c r="E18" s="75">
        <f t="shared" si="1"/>
        <v>72.8947368421053</v>
      </c>
      <c r="F18" s="75">
        <f t="shared" si="2"/>
        <v>72.8947368421053</v>
      </c>
      <c r="G18" s="75">
        <f t="shared" si="3"/>
        <v>97.2953986652617</v>
      </c>
      <c r="H18" s="38">
        <v>2847</v>
      </c>
      <c r="I18" s="149" t="s">
        <v>13</v>
      </c>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row>
    <row r="19" s="9" customFormat="1" ht="17" customHeight="1" spans="1:240">
      <c r="A19" s="90" t="s">
        <v>27</v>
      </c>
      <c r="B19" s="38">
        <v>10500</v>
      </c>
      <c r="C19" s="38">
        <v>10500</v>
      </c>
      <c r="D19" s="38">
        <v>10428</v>
      </c>
      <c r="E19" s="75">
        <f t="shared" si="1"/>
        <v>99.3142857142857</v>
      </c>
      <c r="F19" s="75">
        <f t="shared" si="2"/>
        <v>99.3142857142857</v>
      </c>
      <c r="G19" s="75">
        <f t="shared" si="3"/>
        <v>97.512623901253</v>
      </c>
      <c r="H19" s="38">
        <v>10694</v>
      </c>
      <c r="I19" s="149" t="s">
        <v>13</v>
      </c>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row>
    <row r="20" s="9" customFormat="1" ht="18.75" customHeight="1" spans="1:240">
      <c r="A20" s="90" t="s">
        <v>28</v>
      </c>
      <c r="B20" s="38">
        <v>580</v>
      </c>
      <c r="C20" s="38">
        <v>580</v>
      </c>
      <c r="D20" s="38">
        <v>494</v>
      </c>
      <c r="E20" s="75">
        <f t="shared" si="1"/>
        <v>85.1724137931035</v>
      </c>
      <c r="F20" s="75">
        <f t="shared" si="2"/>
        <v>85.1724137931035</v>
      </c>
      <c r="G20" s="75">
        <f t="shared" si="3"/>
        <v>115.690866510539</v>
      </c>
      <c r="H20" s="38">
        <v>427</v>
      </c>
      <c r="I20" s="149" t="s">
        <v>13</v>
      </c>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row>
    <row r="21" s="9" customFormat="1" ht="17" customHeight="1" spans="1:240">
      <c r="A21" s="90" t="s">
        <v>29</v>
      </c>
      <c r="B21" s="38">
        <v>0</v>
      </c>
      <c r="C21" s="38">
        <v>0</v>
      </c>
      <c r="D21" s="38">
        <v>22</v>
      </c>
      <c r="E21" s="75"/>
      <c r="F21" s="75"/>
      <c r="G21" s="75"/>
      <c r="H21" s="38">
        <v>0</v>
      </c>
      <c r="I21" s="149" t="s">
        <v>13</v>
      </c>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row>
    <row r="22" s="9" customFormat="1" ht="17" customHeight="1" spans="1:240">
      <c r="A22" s="90" t="s">
        <v>30</v>
      </c>
      <c r="B22" s="38">
        <v>23500</v>
      </c>
      <c r="C22" s="38">
        <v>23500</v>
      </c>
      <c r="D22" s="38">
        <v>30871</v>
      </c>
      <c r="E22" s="75">
        <f t="shared" si="1"/>
        <v>131.365957446808</v>
      </c>
      <c r="F22" s="75">
        <f t="shared" si="2"/>
        <v>131.365957446808</v>
      </c>
      <c r="G22" s="75">
        <f t="shared" si="3"/>
        <v>115.55680329403</v>
      </c>
      <c r="H22" s="38">
        <v>26715</v>
      </c>
      <c r="I22" s="149" t="s">
        <v>13</v>
      </c>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row>
    <row r="23" s="9" customFormat="1" ht="17" customHeight="1" spans="1:240">
      <c r="A23" s="90" t="s">
        <v>31</v>
      </c>
      <c r="B23" s="38">
        <v>2300</v>
      </c>
      <c r="C23" s="38">
        <v>2300</v>
      </c>
      <c r="D23" s="38">
        <v>1974</v>
      </c>
      <c r="E23" s="75">
        <f t="shared" si="1"/>
        <v>85.8260869565217</v>
      </c>
      <c r="F23" s="75">
        <f t="shared" si="2"/>
        <v>85.8260869565217</v>
      </c>
      <c r="G23" s="75">
        <f t="shared" si="3"/>
        <v>88.3221476510067</v>
      </c>
      <c r="H23" s="38">
        <v>2235</v>
      </c>
      <c r="I23" s="149" t="s">
        <v>13</v>
      </c>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row>
    <row r="24" s="9" customFormat="1" ht="17" customHeight="1" spans="1:240">
      <c r="A24" s="90" t="s">
        <v>32</v>
      </c>
      <c r="B24" s="38">
        <v>1800</v>
      </c>
      <c r="C24" s="38">
        <v>1800</v>
      </c>
      <c r="D24" s="38">
        <v>1901</v>
      </c>
      <c r="E24" s="75">
        <f t="shared" si="1"/>
        <v>105.611111111111</v>
      </c>
      <c r="F24" s="75">
        <f t="shared" si="2"/>
        <v>105.611111111111</v>
      </c>
      <c r="G24" s="75">
        <f t="shared" si="3"/>
        <v>109.947946790052</v>
      </c>
      <c r="H24" s="38">
        <v>1729</v>
      </c>
      <c r="I24" s="149" t="s">
        <v>13</v>
      </c>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row>
    <row r="25" s="9" customFormat="1" ht="17" customHeight="1" spans="1:240">
      <c r="A25" s="90" t="s">
        <v>33</v>
      </c>
      <c r="B25" s="38">
        <v>1500</v>
      </c>
      <c r="C25" s="38">
        <v>1500</v>
      </c>
      <c r="D25" s="38">
        <v>1349</v>
      </c>
      <c r="E25" s="75">
        <f t="shared" si="1"/>
        <v>89.9333333333333</v>
      </c>
      <c r="F25" s="75">
        <f t="shared" si="2"/>
        <v>89.9333333333333</v>
      </c>
      <c r="G25" s="75">
        <f t="shared" si="3"/>
        <v>104.250386398764</v>
      </c>
      <c r="H25" s="38">
        <v>1294</v>
      </c>
      <c r="I25" s="149" t="s">
        <v>13</v>
      </c>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row>
    <row r="26" s="9" customFormat="1" ht="17" customHeight="1" spans="1:240">
      <c r="A26" s="90" t="s">
        <v>34</v>
      </c>
      <c r="B26" s="38">
        <v>5200</v>
      </c>
      <c r="C26" s="38">
        <v>5200</v>
      </c>
      <c r="D26" s="38">
        <v>0</v>
      </c>
      <c r="E26" s="75">
        <f t="shared" si="1"/>
        <v>0</v>
      </c>
      <c r="F26" s="75">
        <f t="shared" si="2"/>
        <v>0</v>
      </c>
      <c r="G26" s="75">
        <f t="shared" si="3"/>
        <v>0</v>
      </c>
      <c r="H26" s="38">
        <v>7886</v>
      </c>
      <c r="I26" s="149" t="s">
        <v>13</v>
      </c>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row>
    <row r="27" s="9" customFormat="1" ht="27" customHeight="1" spans="1:240">
      <c r="A27" s="90" t="s">
        <v>35</v>
      </c>
      <c r="B27" s="38">
        <v>12000</v>
      </c>
      <c r="C27" s="38">
        <v>12000</v>
      </c>
      <c r="D27" s="38">
        <v>24625</v>
      </c>
      <c r="E27" s="75">
        <f t="shared" si="1"/>
        <v>205.208333333333</v>
      </c>
      <c r="F27" s="75">
        <f t="shared" si="2"/>
        <v>205.208333333333</v>
      </c>
      <c r="G27" s="75">
        <f t="shared" si="3"/>
        <v>378.322322937471</v>
      </c>
      <c r="H27" s="38">
        <v>6509</v>
      </c>
      <c r="I27" s="149" t="s">
        <v>13</v>
      </c>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row>
    <row r="28" s="9" customFormat="1" ht="17" customHeight="1" spans="1:240">
      <c r="A28" s="90" t="s">
        <v>36</v>
      </c>
      <c r="B28" s="38">
        <v>700</v>
      </c>
      <c r="C28" s="38">
        <v>700</v>
      </c>
      <c r="D28" s="38">
        <v>1022</v>
      </c>
      <c r="E28" s="75"/>
      <c r="F28" s="75"/>
      <c r="G28" s="75">
        <f t="shared" si="3"/>
        <v>149.197080291971</v>
      </c>
      <c r="H28" s="38">
        <v>685</v>
      </c>
      <c r="I28" s="149" t="s">
        <v>13</v>
      </c>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row>
    <row r="29" s="9" customFormat="1" ht="18" customHeight="1" spans="1:240">
      <c r="A29" s="90" t="s">
        <v>37</v>
      </c>
      <c r="B29" s="38">
        <v>700</v>
      </c>
      <c r="C29" s="38">
        <v>700</v>
      </c>
      <c r="D29" s="38">
        <v>1022</v>
      </c>
      <c r="E29" s="75">
        <f>D29/B29*100</f>
        <v>146</v>
      </c>
      <c r="F29" s="75">
        <f>D29/C29*100</f>
        <v>146</v>
      </c>
      <c r="G29" s="75">
        <f t="shared" si="3"/>
        <v>16.02634467618</v>
      </c>
      <c r="H29" s="38">
        <v>6377</v>
      </c>
      <c r="I29" s="149" t="s">
        <v>13</v>
      </c>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row>
    <row r="30" s="9" customFormat="1" ht="12" customHeight="1" spans="1:240">
      <c r="A30" s="90"/>
      <c r="B30" s="38"/>
      <c r="C30" s="38"/>
      <c r="D30" s="38"/>
      <c r="E30" s="75"/>
      <c r="F30" s="75"/>
      <c r="G30" s="75"/>
      <c r="H30" s="38"/>
      <c r="I30" s="149" t="s">
        <v>13</v>
      </c>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row>
    <row r="31" s="9" customFormat="1" spans="1:240">
      <c r="A31" s="36" t="s">
        <v>38</v>
      </c>
      <c r="B31" s="82">
        <v>279927</v>
      </c>
      <c r="C31" s="82">
        <v>263947</v>
      </c>
      <c r="D31" s="38">
        <v>262835</v>
      </c>
      <c r="E31" s="75">
        <f>D31/B31*100</f>
        <v>93.8941223961962</v>
      </c>
      <c r="F31" s="75">
        <f>D31/C31*100</f>
        <v>99.5787033002838</v>
      </c>
      <c r="G31" s="75">
        <f>D31/H31*100</f>
        <v>101.024718548328</v>
      </c>
      <c r="H31" s="38">
        <v>260169</v>
      </c>
      <c r="I31" s="149" t="s">
        <v>13</v>
      </c>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row>
    <row r="32" s="9" customFormat="1" ht="21" customHeight="1" spans="1:240">
      <c r="A32" s="36" t="s">
        <v>39</v>
      </c>
      <c r="B32" s="82">
        <v>7246</v>
      </c>
      <c r="C32" s="82">
        <v>7546</v>
      </c>
      <c r="D32" s="38">
        <v>7546</v>
      </c>
      <c r="E32" s="75">
        <f>D32/B32*100</f>
        <v>104.140215291195</v>
      </c>
      <c r="F32" s="75">
        <f>D32/C32*100</f>
        <v>100</v>
      </c>
      <c r="G32" s="75">
        <f>D32/H32*100</f>
        <v>100.092850510678</v>
      </c>
      <c r="H32" s="38">
        <v>7539</v>
      </c>
      <c r="I32" s="149" t="s">
        <v>13</v>
      </c>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row>
    <row r="33" s="9" customFormat="1" ht="18" customHeight="1" spans="1:240">
      <c r="A33" s="36" t="s">
        <v>40</v>
      </c>
      <c r="B33" s="82">
        <v>156081</v>
      </c>
      <c r="C33" s="82">
        <v>193378</v>
      </c>
      <c r="D33" s="38">
        <v>220515</v>
      </c>
      <c r="E33" s="75">
        <f>D33/B33*100</f>
        <v>141.282411055798</v>
      </c>
      <c r="F33" s="75">
        <f>D33/C33*100</f>
        <v>114.033137171757</v>
      </c>
      <c r="G33" s="75">
        <f>D33/H33*100</f>
        <v>151.500474050868</v>
      </c>
      <c r="H33" s="38">
        <v>145554</v>
      </c>
      <c r="I33" s="149" t="s">
        <v>13</v>
      </c>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row>
    <row r="34" s="9" customFormat="1" ht="20" customHeight="1" spans="1:240">
      <c r="A34" s="36" t="s">
        <v>41</v>
      </c>
      <c r="B34" s="82">
        <v>116600</v>
      </c>
      <c r="C34" s="82">
        <v>63023</v>
      </c>
      <c r="D34" s="38">
        <v>34774</v>
      </c>
      <c r="E34" s="75">
        <f>D34/B34*100</f>
        <v>29.8233276157804</v>
      </c>
      <c r="F34" s="75">
        <f>D34/C34*100</f>
        <v>55.1766815289656</v>
      </c>
      <c r="G34" s="75">
        <f>D34/H34*100</f>
        <v>32.4759983563077</v>
      </c>
      <c r="H34" s="38">
        <v>107076</v>
      </c>
      <c r="I34" s="149" t="s">
        <v>13</v>
      </c>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row>
    <row r="35" s="113" customFormat="1" hidden="1" spans="1:240">
      <c r="A35" s="132" t="s">
        <v>42</v>
      </c>
      <c r="B35" s="142"/>
      <c r="C35" s="142"/>
      <c r="D35" s="119">
        <v>0</v>
      </c>
      <c r="E35" s="120"/>
      <c r="F35" s="120"/>
      <c r="G35" s="120"/>
      <c r="H35" s="119">
        <v>0</v>
      </c>
      <c r="I35" s="150" t="s">
        <v>43</v>
      </c>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c r="FG35" s="112"/>
      <c r="FH35" s="112"/>
      <c r="FI35" s="112"/>
      <c r="FJ35" s="112"/>
      <c r="FK35" s="112"/>
      <c r="FL35" s="112"/>
      <c r="FM35" s="112"/>
      <c r="FN35" s="112"/>
      <c r="FO35" s="112"/>
      <c r="FP35" s="112"/>
      <c r="FQ35" s="112"/>
      <c r="FR35" s="112"/>
      <c r="FS35" s="112"/>
      <c r="FT35" s="112"/>
      <c r="FU35" s="112"/>
      <c r="FV35" s="112"/>
      <c r="FW35" s="112"/>
      <c r="FX35" s="112"/>
      <c r="FY35" s="112"/>
      <c r="FZ35" s="112"/>
      <c r="GA35" s="112"/>
      <c r="GB35" s="112"/>
      <c r="GC35" s="112"/>
      <c r="GD35" s="112"/>
      <c r="GE35" s="112"/>
      <c r="GF35" s="112"/>
      <c r="GG35" s="112"/>
      <c r="GH35" s="112"/>
      <c r="GI35" s="112"/>
      <c r="GJ35" s="112"/>
      <c r="GK35" s="112"/>
      <c r="GL35" s="112"/>
      <c r="GM35" s="112"/>
      <c r="GN35" s="112"/>
      <c r="GO35" s="112"/>
      <c r="GP35" s="112"/>
      <c r="GQ35" s="112"/>
      <c r="GR35" s="112"/>
      <c r="GS35" s="112"/>
      <c r="GT35" s="112"/>
      <c r="GU35" s="112"/>
      <c r="GV35" s="112"/>
      <c r="GW35" s="112"/>
      <c r="GX35" s="112"/>
      <c r="GY35" s="112"/>
      <c r="GZ35" s="112"/>
      <c r="HA35" s="112"/>
      <c r="HB35" s="112"/>
      <c r="HC35" s="112"/>
      <c r="HD35" s="112"/>
      <c r="HE35" s="112"/>
      <c r="HF35" s="112"/>
      <c r="HG35" s="112"/>
      <c r="HH35" s="112"/>
      <c r="HI35" s="112"/>
      <c r="HJ35" s="112"/>
      <c r="HK35" s="112"/>
      <c r="HL35" s="112"/>
      <c r="HM35" s="112"/>
      <c r="HN35" s="112"/>
      <c r="HO35" s="112"/>
      <c r="HP35" s="112"/>
      <c r="HQ35" s="112"/>
      <c r="HR35" s="112"/>
      <c r="HS35" s="112"/>
      <c r="HT35" s="112"/>
      <c r="HU35" s="112"/>
      <c r="HV35" s="112"/>
      <c r="HW35" s="112"/>
      <c r="HX35" s="112"/>
      <c r="HY35" s="112"/>
      <c r="HZ35" s="112"/>
      <c r="IA35" s="112"/>
      <c r="IB35" s="112"/>
      <c r="IC35" s="112"/>
      <c r="ID35" s="112"/>
      <c r="IE35" s="112"/>
      <c r="IF35" s="112"/>
    </row>
    <row r="36" s="113" customFormat="1" hidden="1" spans="1:240">
      <c r="A36" s="132" t="s">
        <v>44</v>
      </c>
      <c r="B36" s="142"/>
      <c r="C36" s="142"/>
      <c r="D36" s="119">
        <v>0</v>
      </c>
      <c r="E36" s="120"/>
      <c r="F36" s="120"/>
      <c r="G36" s="120"/>
      <c r="H36" s="119">
        <v>0</v>
      </c>
      <c r="I36" s="150" t="s">
        <v>43</v>
      </c>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row>
    <row r="37" s="9" customFormat="1" spans="1:240">
      <c r="A37" s="40" t="s">
        <v>45</v>
      </c>
      <c r="B37" s="82">
        <v>573</v>
      </c>
      <c r="C37" s="82">
        <v>573</v>
      </c>
      <c r="D37" s="38">
        <v>573</v>
      </c>
      <c r="E37" s="75">
        <f>D37/B37*100</f>
        <v>100</v>
      </c>
      <c r="F37" s="75">
        <f>D37/C37*100</f>
        <v>100</v>
      </c>
      <c r="G37" s="75">
        <f>D37/H37*100</f>
        <v>65.4857142857143</v>
      </c>
      <c r="H37" s="38">
        <v>875</v>
      </c>
      <c r="I37" s="149" t="s">
        <v>13</v>
      </c>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row>
    <row r="38" s="9" customFormat="1" spans="1:240">
      <c r="A38" s="40" t="s">
        <v>46</v>
      </c>
      <c r="B38" s="82">
        <v>52000</v>
      </c>
      <c r="C38" s="82">
        <v>71300</v>
      </c>
      <c r="D38" s="38">
        <v>69065</v>
      </c>
      <c r="E38" s="75">
        <f>D38/B38*100</f>
        <v>132.817307692308</v>
      </c>
      <c r="F38" s="75">
        <f>D38/C38*100</f>
        <v>96.8653576437588</v>
      </c>
      <c r="G38" s="75">
        <f>D38/H38*100</f>
        <v>135.421568627451</v>
      </c>
      <c r="H38" s="38">
        <v>51000</v>
      </c>
      <c r="I38" s="149" t="s">
        <v>13</v>
      </c>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row>
    <row r="39" s="113" customFormat="1" hidden="1" spans="1:240">
      <c r="A39" s="132" t="s">
        <v>47</v>
      </c>
      <c r="B39" s="142"/>
      <c r="C39" s="142"/>
      <c r="D39" s="119">
        <v>0</v>
      </c>
      <c r="E39" s="120"/>
      <c r="F39" s="120"/>
      <c r="G39" s="120"/>
      <c r="H39" s="119">
        <v>0</v>
      </c>
      <c r="I39" s="150" t="s">
        <v>43</v>
      </c>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2"/>
      <c r="DV39" s="112"/>
      <c r="DW39" s="112"/>
      <c r="DX39" s="112"/>
      <c r="DY39" s="112"/>
      <c r="DZ39" s="112"/>
      <c r="EA39" s="112"/>
      <c r="EB39" s="112"/>
      <c r="EC39" s="112"/>
      <c r="ED39" s="112"/>
      <c r="EE39" s="112"/>
      <c r="EF39" s="112"/>
      <c r="EG39" s="112"/>
      <c r="EH39" s="112"/>
      <c r="EI39" s="112"/>
      <c r="EJ39" s="112"/>
      <c r="EK39" s="112"/>
      <c r="EL39" s="112"/>
      <c r="EM39" s="112"/>
      <c r="EN39" s="112"/>
      <c r="EO39" s="112"/>
      <c r="EP39" s="112"/>
      <c r="EQ39" s="112"/>
      <c r="ER39" s="112"/>
      <c r="ES39" s="112"/>
      <c r="ET39" s="112"/>
      <c r="EU39" s="112"/>
      <c r="EV39" s="112"/>
      <c r="EW39" s="112"/>
      <c r="EX39" s="112"/>
      <c r="EY39" s="112"/>
      <c r="EZ39" s="112"/>
      <c r="FA39" s="112"/>
      <c r="FB39" s="112"/>
      <c r="FC39" s="112"/>
      <c r="FD39" s="112"/>
      <c r="FE39" s="112"/>
      <c r="FF39" s="112"/>
      <c r="FG39" s="112"/>
      <c r="FH39" s="112"/>
      <c r="FI39" s="112"/>
      <c r="FJ39" s="112"/>
      <c r="FK39" s="112"/>
      <c r="FL39" s="112"/>
      <c r="FM39" s="112"/>
      <c r="FN39" s="112"/>
      <c r="FO39" s="112"/>
      <c r="FP39" s="112"/>
      <c r="FQ39" s="112"/>
      <c r="FR39" s="112"/>
      <c r="FS39" s="112"/>
      <c r="FT39" s="112"/>
      <c r="FU39" s="112"/>
      <c r="FV39" s="112"/>
      <c r="FW39" s="112"/>
      <c r="FX39" s="112"/>
      <c r="FY39" s="112"/>
      <c r="FZ39" s="112"/>
      <c r="GA39" s="112"/>
      <c r="GB39" s="112"/>
      <c r="GC39" s="112"/>
      <c r="GD39" s="112"/>
      <c r="GE39" s="112"/>
      <c r="GF39" s="112"/>
      <c r="GG39" s="112"/>
      <c r="GH39" s="112"/>
      <c r="GI39" s="112"/>
      <c r="GJ39" s="112"/>
      <c r="GK39" s="112"/>
      <c r="GL39" s="112"/>
      <c r="GM39" s="112"/>
      <c r="GN39" s="112"/>
      <c r="GO39" s="112"/>
      <c r="GP39" s="112"/>
      <c r="GQ39" s="112"/>
      <c r="GR39" s="112"/>
      <c r="GS39" s="112"/>
      <c r="GT39" s="112"/>
      <c r="GU39" s="112"/>
      <c r="GV39" s="112"/>
      <c r="GW39" s="112"/>
      <c r="GX39" s="112"/>
      <c r="GY39" s="112"/>
      <c r="GZ39" s="112"/>
      <c r="HA39" s="112"/>
      <c r="HB39" s="112"/>
      <c r="HC39" s="112"/>
      <c r="HD39" s="112"/>
      <c r="HE39" s="112"/>
      <c r="HF39" s="112"/>
      <c r="HG39" s="112"/>
      <c r="HH39" s="112"/>
      <c r="HI39" s="112"/>
      <c r="HJ39" s="112"/>
      <c r="HK39" s="112"/>
      <c r="HL39" s="112"/>
      <c r="HM39" s="112"/>
      <c r="HN39" s="112"/>
      <c r="HO39" s="112"/>
      <c r="HP39" s="112"/>
      <c r="HQ39" s="112"/>
      <c r="HR39" s="112"/>
      <c r="HS39" s="112"/>
      <c r="HT39" s="112"/>
      <c r="HU39" s="112"/>
      <c r="HV39" s="112"/>
      <c r="HW39" s="112"/>
      <c r="HX39" s="112"/>
      <c r="HY39" s="112"/>
      <c r="HZ39" s="112"/>
      <c r="IA39" s="112"/>
      <c r="IB39" s="112"/>
      <c r="IC39" s="112"/>
      <c r="ID39" s="112"/>
      <c r="IE39" s="112"/>
      <c r="IF39" s="112"/>
    </row>
    <row r="40" s="9" customFormat="1" spans="1:240">
      <c r="A40" s="40" t="s">
        <v>48</v>
      </c>
      <c r="B40" s="82">
        <v>10033</v>
      </c>
      <c r="C40" s="82">
        <v>6820</v>
      </c>
      <c r="D40" s="38">
        <v>6820</v>
      </c>
      <c r="E40" s="75">
        <f>D40/B40*100</f>
        <v>67.975680255158</v>
      </c>
      <c r="F40" s="75">
        <f>D40/C40*100</f>
        <v>100</v>
      </c>
      <c r="G40" s="75">
        <f>D40/H40*100</f>
        <v>15.5601186402008</v>
      </c>
      <c r="H40" s="38">
        <v>43830</v>
      </c>
      <c r="I40" s="149" t="s">
        <v>13</v>
      </c>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row>
    <row r="41" s="113" customFormat="1" hidden="1" spans="1:240">
      <c r="A41" s="132" t="s">
        <v>49</v>
      </c>
      <c r="B41" s="142"/>
      <c r="C41" s="142"/>
      <c r="D41" s="119">
        <v>0</v>
      </c>
      <c r="E41" s="120"/>
      <c r="F41" s="120"/>
      <c r="G41" s="120"/>
      <c r="H41" s="119">
        <v>0</v>
      </c>
      <c r="I41" s="150" t="s">
        <v>43</v>
      </c>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row>
    <row r="42" s="113" customFormat="1" hidden="1" spans="1:240">
      <c r="A42" s="132" t="s">
        <v>50</v>
      </c>
      <c r="B42" s="142"/>
      <c r="C42" s="142"/>
      <c r="D42" s="119">
        <v>0</v>
      </c>
      <c r="E42" s="120"/>
      <c r="F42" s="120"/>
      <c r="G42" s="120"/>
      <c r="H42" s="119">
        <v>0</v>
      </c>
      <c r="I42" s="150" t="s">
        <v>43</v>
      </c>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row>
    <row r="43" s="113" customFormat="1" hidden="1" spans="1:240">
      <c r="A43" s="132" t="s">
        <v>51</v>
      </c>
      <c r="B43" s="142"/>
      <c r="C43" s="142"/>
      <c r="D43" s="119">
        <v>0</v>
      </c>
      <c r="E43" s="120"/>
      <c r="F43" s="120"/>
      <c r="G43" s="120"/>
      <c r="H43" s="119">
        <v>0</v>
      </c>
      <c r="I43" s="150" t="s">
        <v>43</v>
      </c>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row>
    <row r="44" s="9" customFormat="1" spans="1:240">
      <c r="A44" s="40" t="s">
        <v>52</v>
      </c>
      <c r="B44" s="82"/>
      <c r="C44" s="82">
        <v>2235</v>
      </c>
      <c r="D44" s="38">
        <v>2235</v>
      </c>
      <c r="E44" s="75"/>
      <c r="F44" s="75"/>
      <c r="G44" s="75"/>
      <c r="H44" s="38">
        <v>0</v>
      </c>
      <c r="I44" s="149" t="s">
        <v>13</v>
      </c>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row>
    <row r="45" s="113" customFormat="1" hidden="1" spans="1:240">
      <c r="A45" s="132" t="s">
        <v>53</v>
      </c>
      <c r="B45" s="142"/>
      <c r="C45" s="142"/>
      <c r="D45" s="119">
        <v>0</v>
      </c>
      <c r="E45" s="120"/>
      <c r="F45" s="120"/>
      <c r="G45" s="120"/>
      <c r="H45" s="119">
        <v>0</v>
      </c>
      <c r="I45" s="150" t="s">
        <v>43</v>
      </c>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row>
    <row r="46" s="113" customFormat="1" hidden="1" spans="1:240">
      <c r="A46" s="132" t="s">
        <v>54</v>
      </c>
      <c r="B46" s="142"/>
      <c r="C46" s="142"/>
      <c r="D46" s="119">
        <v>0</v>
      </c>
      <c r="E46" s="120"/>
      <c r="F46" s="120"/>
      <c r="G46" s="120"/>
      <c r="H46" s="119">
        <v>0</v>
      </c>
      <c r="I46" s="150" t="s">
        <v>43</v>
      </c>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row>
    <row r="47" s="113" customFormat="1" hidden="1" spans="1:240">
      <c r="A47" s="132" t="s">
        <v>55</v>
      </c>
      <c r="B47" s="142"/>
      <c r="C47" s="142"/>
      <c r="D47" s="119">
        <v>0</v>
      </c>
      <c r="E47" s="120"/>
      <c r="F47" s="120"/>
      <c r="G47" s="120"/>
      <c r="H47" s="119">
        <v>0</v>
      </c>
      <c r="I47" s="150" t="s">
        <v>43</v>
      </c>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row>
    <row r="48" spans="1:9">
      <c r="A48" s="81" t="s">
        <v>56</v>
      </c>
      <c r="B48" s="82">
        <v>425033</v>
      </c>
      <c r="C48" s="82">
        <v>426806</v>
      </c>
      <c r="D48" s="38">
        <v>425694</v>
      </c>
      <c r="E48" s="75">
        <f>D48/B48*100</f>
        <v>100.155517336301</v>
      </c>
      <c r="F48" s="75">
        <f>D48/C48*100</f>
        <v>99.7394600825668</v>
      </c>
      <c r="G48" s="75">
        <f>D48/H48*100</f>
        <v>97.6400455981082</v>
      </c>
      <c r="H48" s="38">
        <v>435983</v>
      </c>
      <c r="I48" s="149" t="s">
        <v>13</v>
      </c>
    </row>
  </sheetData>
  <autoFilter ref="A4:IV48">
    <filterColumn colId="8">
      <customFilters>
        <customFilter operator="equal" val="是"/>
      </customFilters>
    </filterColumn>
    <extLst/>
  </autoFilter>
  <mergeCells count="2">
    <mergeCell ref="A2:H2"/>
    <mergeCell ref="A3:H3"/>
  </mergeCells>
  <printOptions horizontalCentered="1" verticalCentered="1" gridLines="1"/>
  <pageMargins left="0.865972222222222" right="0.747916666666667" top="0.590277777777778" bottom="0.472222222222222" header="0" footer="0"/>
  <pageSetup paperSize="1" scale="94" firstPageNumber="14" orientation="portrait" blackAndWhite="1" useFirstPageNumber="1" horizontalDpi="6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53"/>
  <sheetViews>
    <sheetView showGridLines="0" showZeros="0" workbookViewId="0">
      <selection activeCell="A1" sqref="A1:H3"/>
    </sheetView>
  </sheetViews>
  <sheetFormatPr defaultColWidth="9.1" defaultRowHeight="14.25"/>
  <cols>
    <col min="1" max="1" width="20.25" style="112" customWidth="1"/>
    <col min="2" max="7" width="11.125" style="112" customWidth="1"/>
    <col min="8" max="255" width="11.125" style="113" customWidth="1"/>
    <col min="256" max="16384" width="11.125" style="112" customWidth="1"/>
  </cols>
  <sheetData>
    <row r="1" ht="15" customHeight="1" spans="1:1">
      <c r="A1" s="112" t="s">
        <v>57</v>
      </c>
    </row>
    <row r="2" s="112" customFormat="1" ht="23" customHeight="1" spans="1:8">
      <c r="A2" s="114" t="s">
        <v>58</v>
      </c>
      <c r="B2" s="114"/>
      <c r="C2" s="114"/>
      <c r="D2" s="114"/>
      <c r="E2" s="114"/>
      <c r="F2" s="114"/>
      <c r="G2" s="114"/>
      <c r="H2" s="114"/>
    </row>
    <row r="3" s="112" customFormat="1" ht="16.95" customHeight="1" spans="1:8">
      <c r="A3" s="128"/>
      <c r="B3" s="128"/>
      <c r="C3" s="128"/>
      <c r="D3" s="128"/>
      <c r="E3" s="128"/>
      <c r="F3" s="128"/>
      <c r="G3" s="141" t="s">
        <v>59</v>
      </c>
      <c r="H3" s="141"/>
    </row>
    <row r="4" s="112" customFormat="1" ht="50" customHeight="1" spans="1:9">
      <c r="A4" s="117" t="s">
        <v>60</v>
      </c>
      <c r="B4" s="117" t="s">
        <v>4</v>
      </c>
      <c r="C4" s="117" t="s">
        <v>5</v>
      </c>
      <c r="D4" s="117" t="s">
        <v>6</v>
      </c>
      <c r="E4" s="117" t="s">
        <v>61</v>
      </c>
      <c r="F4" s="117" t="s">
        <v>62</v>
      </c>
      <c r="G4" s="117" t="s">
        <v>63</v>
      </c>
      <c r="H4" s="117" t="s">
        <v>10</v>
      </c>
      <c r="I4" s="117" t="s">
        <v>11</v>
      </c>
    </row>
    <row r="5" s="112" customFormat="1" ht="27" customHeight="1" spans="1:9">
      <c r="A5" s="132" t="s">
        <v>64</v>
      </c>
      <c r="B5" s="119">
        <v>42222</v>
      </c>
      <c r="C5" s="119">
        <v>47563</v>
      </c>
      <c r="D5" s="119">
        <v>47563</v>
      </c>
      <c r="E5" s="120">
        <f t="shared" ref="E5:E30" si="0">IF(B5&lt;&gt;0,(D5/B5)*100,0)</f>
        <v>112.649803420018</v>
      </c>
      <c r="F5" s="120">
        <f t="shared" ref="F5:F30" si="1">IF(C5&lt;&gt;0,(D5/C5)*100,0)</f>
        <v>100</v>
      </c>
      <c r="G5" s="120">
        <f t="shared" ref="G5:G30" si="2">IF(H5&lt;&gt;0,(D5/H5)*100,0)</f>
        <v>119.800010075059</v>
      </c>
      <c r="H5" s="119">
        <v>39702</v>
      </c>
      <c r="I5" s="112" t="s">
        <v>13</v>
      </c>
    </row>
    <row r="6" s="112" customFormat="1" ht="16.95" hidden="1" customHeight="1" spans="1:9">
      <c r="A6" s="132" t="s">
        <v>65</v>
      </c>
      <c r="B6" s="119">
        <v>0</v>
      </c>
      <c r="C6" s="119">
        <v>0</v>
      </c>
      <c r="D6" s="119">
        <v>0</v>
      </c>
      <c r="E6" s="120">
        <f t="shared" si="0"/>
        <v>0</v>
      </c>
      <c r="F6" s="120">
        <f t="shared" si="1"/>
        <v>0</v>
      </c>
      <c r="G6" s="120">
        <f t="shared" si="2"/>
        <v>0</v>
      </c>
      <c r="H6" s="119">
        <v>0</v>
      </c>
      <c r="I6" s="112" t="s">
        <v>43</v>
      </c>
    </row>
    <row r="7" s="112" customFormat="1" ht="27" customHeight="1" spans="1:9">
      <c r="A7" s="132" t="s">
        <v>66</v>
      </c>
      <c r="B7" s="119">
        <v>150</v>
      </c>
      <c r="C7" s="119">
        <v>79</v>
      </c>
      <c r="D7" s="119">
        <v>79</v>
      </c>
      <c r="E7" s="120">
        <f t="shared" si="0"/>
        <v>52.6666666666667</v>
      </c>
      <c r="F7" s="120">
        <f t="shared" si="1"/>
        <v>100</v>
      </c>
      <c r="G7" s="120">
        <f t="shared" si="2"/>
        <v>54.8611111111111</v>
      </c>
      <c r="H7" s="119">
        <v>144</v>
      </c>
      <c r="I7" s="112" t="s">
        <v>13</v>
      </c>
    </row>
    <row r="8" s="112" customFormat="1" ht="27" customHeight="1" spans="1:9">
      <c r="A8" s="132" t="s">
        <v>67</v>
      </c>
      <c r="B8" s="119">
        <v>13179</v>
      </c>
      <c r="C8" s="119">
        <v>13710</v>
      </c>
      <c r="D8" s="119">
        <v>13710</v>
      </c>
      <c r="E8" s="120">
        <f t="shared" si="0"/>
        <v>104.029137263829</v>
      </c>
      <c r="F8" s="120">
        <f t="shared" si="1"/>
        <v>100</v>
      </c>
      <c r="G8" s="120">
        <f t="shared" si="2"/>
        <v>97.6426180471476</v>
      </c>
      <c r="H8" s="119">
        <v>14041</v>
      </c>
      <c r="I8" s="112" t="s">
        <v>13</v>
      </c>
    </row>
    <row r="9" s="112" customFormat="1" ht="27" customHeight="1" spans="1:9">
      <c r="A9" s="132" t="s">
        <v>68</v>
      </c>
      <c r="B9" s="119">
        <v>97010</v>
      </c>
      <c r="C9" s="119">
        <v>99501</v>
      </c>
      <c r="D9" s="119">
        <v>99501</v>
      </c>
      <c r="E9" s="120">
        <f t="shared" si="0"/>
        <v>102.567776517885</v>
      </c>
      <c r="F9" s="120">
        <f t="shared" si="1"/>
        <v>100</v>
      </c>
      <c r="G9" s="120">
        <f t="shared" si="2"/>
        <v>104.062039177134</v>
      </c>
      <c r="H9" s="119">
        <v>95617</v>
      </c>
      <c r="I9" s="112" t="s">
        <v>13</v>
      </c>
    </row>
    <row r="10" s="112" customFormat="1" ht="27" customHeight="1" spans="1:9">
      <c r="A10" s="132" t="s">
        <v>69</v>
      </c>
      <c r="B10" s="119">
        <v>4116</v>
      </c>
      <c r="C10" s="119">
        <v>5607</v>
      </c>
      <c r="D10" s="119">
        <v>5607</v>
      </c>
      <c r="E10" s="120">
        <f t="shared" si="0"/>
        <v>136.224489795918</v>
      </c>
      <c r="F10" s="120">
        <f t="shared" si="1"/>
        <v>100</v>
      </c>
      <c r="G10" s="120">
        <f t="shared" si="2"/>
        <v>137.797984762841</v>
      </c>
      <c r="H10" s="119">
        <v>4069</v>
      </c>
      <c r="I10" s="112" t="s">
        <v>13</v>
      </c>
    </row>
    <row r="11" s="112" customFormat="1" ht="27" customHeight="1" spans="1:9">
      <c r="A11" s="132" t="s">
        <v>70</v>
      </c>
      <c r="B11" s="119">
        <v>792</v>
      </c>
      <c r="C11" s="119">
        <v>627</v>
      </c>
      <c r="D11" s="119">
        <v>627</v>
      </c>
      <c r="E11" s="120">
        <f t="shared" si="0"/>
        <v>79.1666666666667</v>
      </c>
      <c r="F11" s="120">
        <f t="shared" si="1"/>
        <v>100</v>
      </c>
      <c r="G11" s="120">
        <f t="shared" si="2"/>
        <v>84.8443843031123</v>
      </c>
      <c r="H11" s="119">
        <v>739</v>
      </c>
      <c r="I11" s="112" t="s">
        <v>13</v>
      </c>
    </row>
    <row r="12" s="112" customFormat="1" ht="27" customHeight="1" spans="1:9">
      <c r="A12" s="132" t="s">
        <v>71</v>
      </c>
      <c r="B12" s="119">
        <v>55455</v>
      </c>
      <c r="C12" s="119">
        <v>55056</v>
      </c>
      <c r="D12" s="119">
        <v>55056</v>
      </c>
      <c r="E12" s="120">
        <f t="shared" si="0"/>
        <v>99.2804977008385</v>
      </c>
      <c r="F12" s="120">
        <f t="shared" si="1"/>
        <v>100</v>
      </c>
      <c r="G12" s="120">
        <f t="shared" si="2"/>
        <v>99.4167464201231</v>
      </c>
      <c r="H12" s="119">
        <v>55379</v>
      </c>
      <c r="I12" s="112" t="s">
        <v>13</v>
      </c>
    </row>
    <row r="13" s="112" customFormat="1" ht="27" customHeight="1" spans="1:9">
      <c r="A13" s="132" t="s">
        <v>72</v>
      </c>
      <c r="B13" s="119">
        <v>51816</v>
      </c>
      <c r="C13" s="119">
        <v>54876</v>
      </c>
      <c r="D13" s="119">
        <v>54876</v>
      </c>
      <c r="E13" s="120">
        <f t="shared" si="0"/>
        <v>105.905511811024</v>
      </c>
      <c r="F13" s="120">
        <f t="shared" si="1"/>
        <v>100</v>
      </c>
      <c r="G13" s="120">
        <f t="shared" si="2"/>
        <v>107.175500956994</v>
      </c>
      <c r="H13" s="119">
        <v>51202</v>
      </c>
      <c r="I13" s="112" t="s">
        <v>13</v>
      </c>
    </row>
    <row r="14" s="112" customFormat="1" ht="27" customHeight="1" spans="1:9">
      <c r="A14" s="132" t="s">
        <v>73</v>
      </c>
      <c r="B14" s="119">
        <v>18360</v>
      </c>
      <c r="C14" s="119">
        <v>18175</v>
      </c>
      <c r="D14" s="119">
        <v>18175</v>
      </c>
      <c r="E14" s="120">
        <f t="shared" si="0"/>
        <v>98.9923747276688</v>
      </c>
      <c r="F14" s="120">
        <f t="shared" si="1"/>
        <v>100</v>
      </c>
      <c r="G14" s="120">
        <f t="shared" si="2"/>
        <v>99.268119504069</v>
      </c>
      <c r="H14" s="119">
        <v>18309</v>
      </c>
      <c r="I14" s="112" t="s">
        <v>13</v>
      </c>
    </row>
    <row r="15" s="112" customFormat="1" ht="27" customHeight="1" spans="1:9">
      <c r="A15" s="132" t="s">
        <v>74</v>
      </c>
      <c r="B15" s="119">
        <v>16052</v>
      </c>
      <c r="C15" s="119">
        <v>23360</v>
      </c>
      <c r="D15" s="119">
        <v>23360</v>
      </c>
      <c r="E15" s="120">
        <f t="shared" si="0"/>
        <v>145.52703712933</v>
      </c>
      <c r="F15" s="120">
        <f t="shared" si="1"/>
        <v>100</v>
      </c>
      <c r="G15" s="120">
        <f t="shared" si="2"/>
        <v>122.386964949966</v>
      </c>
      <c r="H15" s="119">
        <v>19087</v>
      </c>
      <c r="I15" s="112" t="s">
        <v>13</v>
      </c>
    </row>
    <row r="16" s="112" customFormat="1" ht="27" customHeight="1" spans="1:9">
      <c r="A16" s="132" t="s">
        <v>75</v>
      </c>
      <c r="B16" s="119">
        <v>37838</v>
      </c>
      <c r="C16" s="119">
        <v>47271</v>
      </c>
      <c r="D16" s="119">
        <v>46664</v>
      </c>
      <c r="E16" s="120">
        <f t="shared" si="0"/>
        <v>123.325757175326</v>
      </c>
      <c r="F16" s="120">
        <f t="shared" si="1"/>
        <v>98.7159146199573</v>
      </c>
      <c r="G16" s="120">
        <f t="shared" si="2"/>
        <v>122.945593465947</v>
      </c>
      <c r="H16" s="119">
        <v>37955</v>
      </c>
      <c r="I16" s="112" t="s">
        <v>13</v>
      </c>
    </row>
    <row r="17" s="112" customFormat="1" ht="27" customHeight="1" spans="1:9">
      <c r="A17" s="132" t="s">
        <v>76</v>
      </c>
      <c r="B17" s="119">
        <v>7525</v>
      </c>
      <c r="C17" s="119">
        <v>4690</v>
      </c>
      <c r="D17" s="119">
        <v>4690</v>
      </c>
      <c r="E17" s="120">
        <f t="shared" si="0"/>
        <v>62.3255813953488</v>
      </c>
      <c r="F17" s="120">
        <f t="shared" si="1"/>
        <v>100</v>
      </c>
      <c r="G17" s="120">
        <f t="shared" si="2"/>
        <v>62.4750233115759</v>
      </c>
      <c r="H17" s="119">
        <v>7507</v>
      </c>
      <c r="I17" s="112" t="s">
        <v>13</v>
      </c>
    </row>
    <row r="18" s="112" customFormat="1" ht="27" customHeight="1" spans="1:9">
      <c r="A18" s="132" t="s">
        <v>77</v>
      </c>
      <c r="B18" s="119">
        <v>1350</v>
      </c>
      <c r="C18" s="119">
        <v>894</v>
      </c>
      <c r="D18" s="119">
        <v>894</v>
      </c>
      <c r="E18" s="120">
        <f t="shared" si="0"/>
        <v>66.2222222222222</v>
      </c>
      <c r="F18" s="120">
        <f t="shared" si="1"/>
        <v>100</v>
      </c>
      <c r="G18" s="120">
        <f t="shared" si="2"/>
        <v>41.8931583880037</v>
      </c>
      <c r="H18" s="119">
        <v>2134</v>
      </c>
      <c r="I18" s="112" t="s">
        <v>13</v>
      </c>
    </row>
    <row r="19" s="112" customFormat="1" ht="27" customHeight="1" spans="1:9">
      <c r="A19" s="132" t="s">
        <v>78</v>
      </c>
      <c r="B19" s="119">
        <v>910</v>
      </c>
      <c r="C19" s="119">
        <v>200</v>
      </c>
      <c r="D19" s="119">
        <v>200</v>
      </c>
      <c r="E19" s="120">
        <f t="shared" si="0"/>
        <v>21.978021978022</v>
      </c>
      <c r="F19" s="120">
        <f t="shared" si="1"/>
        <v>100</v>
      </c>
      <c r="G19" s="120">
        <f t="shared" si="2"/>
        <v>13.1752305665349</v>
      </c>
      <c r="H19" s="119">
        <v>1518</v>
      </c>
      <c r="I19" s="112" t="s">
        <v>13</v>
      </c>
    </row>
    <row r="20" s="112" customFormat="1" ht="16.95" hidden="1" customHeight="1" spans="1:9">
      <c r="A20" s="132" t="s">
        <v>79</v>
      </c>
      <c r="B20" s="119">
        <v>0</v>
      </c>
      <c r="C20" s="119">
        <v>0</v>
      </c>
      <c r="D20" s="119">
        <v>0</v>
      </c>
      <c r="E20" s="120">
        <f t="shared" si="0"/>
        <v>0</v>
      </c>
      <c r="F20" s="120">
        <f t="shared" si="1"/>
        <v>0</v>
      </c>
      <c r="G20" s="120">
        <f t="shared" si="2"/>
        <v>0</v>
      </c>
      <c r="H20" s="119">
        <v>0</v>
      </c>
      <c r="I20" s="112" t="s">
        <v>43</v>
      </c>
    </row>
    <row r="21" s="112" customFormat="1" ht="16.95" hidden="1" customHeight="1" spans="1:9">
      <c r="A21" s="132" t="s">
        <v>80</v>
      </c>
      <c r="B21" s="119">
        <v>0</v>
      </c>
      <c r="C21" s="119">
        <v>0</v>
      </c>
      <c r="D21" s="119">
        <v>0</v>
      </c>
      <c r="E21" s="120">
        <f t="shared" si="0"/>
        <v>0</v>
      </c>
      <c r="F21" s="120">
        <f t="shared" si="1"/>
        <v>0</v>
      </c>
      <c r="G21" s="120">
        <f t="shared" si="2"/>
        <v>0</v>
      </c>
      <c r="H21" s="119">
        <v>0</v>
      </c>
      <c r="I21" s="112" t="s">
        <v>43</v>
      </c>
    </row>
    <row r="22" s="112" customFormat="1" ht="27" customHeight="1" spans="1:9">
      <c r="A22" s="132" t="s">
        <v>81</v>
      </c>
      <c r="B22" s="119">
        <v>1851</v>
      </c>
      <c r="C22" s="119">
        <v>233</v>
      </c>
      <c r="D22" s="119">
        <v>233</v>
      </c>
      <c r="E22" s="120">
        <f t="shared" si="0"/>
        <v>12.5877903835764</v>
      </c>
      <c r="F22" s="120">
        <f t="shared" si="1"/>
        <v>100</v>
      </c>
      <c r="G22" s="120">
        <f t="shared" si="2"/>
        <v>12.3150105708245</v>
      </c>
      <c r="H22" s="119">
        <v>1892</v>
      </c>
      <c r="I22" s="112" t="s">
        <v>13</v>
      </c>
    </row>
    <row r="23" s="112" customFormat="1" ht="27" customHeight="1" spans="1:9">
      <c r="A23" s="132" t="s">
        <v>82</v>
      </c>
      <c r="B23" s="119">
        <v>23280</v>
      </c>
      <c r="C23" s="119">
        <v>18124</v>
      </c>
      <c r="D23" s="119">
        <v>18124</v>
      </c>
      <c r="E23" s="120">
        <f t="shared" si="0"/>
        <v>77.8522336769759</v>
      </c>
      <c r="F23" s="120">
        <f t="shared" si="1"/>
        <v>100</v>
      </c>
      <c r="G23" s="120">
        <f t="shared" si="2"/>
        <v>81.1425501432665</v>
      </c>
      <c r="H23" s="119">
        <v>22336</v>
      </c>
      <c r="I23" s="112" t="s">
        <v>13</v>
      </c>
    </row>
    <row r="24" s="112" customFormat="1" ht="27" customHeight="1" spans="1:9">
      <c r="A24" s="132" t="s">
        <v>83</v>
      </c>
      <c r="B24" s="119">
        <v>130</v>
      </c>
      <c r="C24" s="119">
        <v>125</v>
      </c>
      <c r="D24" s="119">
        <v>125</v>
      </c>
      <c r="E24" s="120">
        <f t="shared" si="0"/>
        <v>96.1538461538462</v>
      </c>
      <c r="F24" s="120">
        <f t="shared" si="1"/>
        <v>100</v>
      </c>
      <c r="G24" s="120">
        <f t="shared" si="2"/>
        <v>100</v>
      </c>
      <c r="H24" s="119">
        <v>125</v>
      </c>
      <c r="I24" s="112" t="s">
        <v>13</v>
      </c>
    </row>
    <row r="25" s="112" customFormat="1" ht="27" customHeight="1" spans="1:9">
      <c r="A25" s="132" t="s">
        <v>84</v>
      </c>
      <c r="B25" s="119">
        <v>1452</v>
      </c>
      <c r="C25" s="119">
        <v>720</v>
      </c>
      <c r="D25" s="119">
        <v>720</v>
      </c>
      <c r="E25" s="120">
        <f t="shared" si="0"/>
        <v>49.5867768595041</v>
      </c>
      <c r="F25" s="120">
        <f t="shared" si="1"/>
        <v>100</v>
      </c>
      <c r="G25" s="120">
        <f t="shared" si="2"/>
        <v>0</v>
      </c>
      <c r="H25" s="119">
        <v>0</v>
      </c>
      <c r="I25" s="112" t="s">
        <v>13</v>
      </c>
    </row>
    <row r="26" s="112" customFormat="1" ht="27" customHeight="1" spans="1:9">
      <c r="A26" s="132" t="s">
        <v>85</v>
      </c>
      <c r="B26" s="119">
        <v>4500</v>
      </c>
      <c r="C26" s="119">
        <v>0</v>
      </c>
      <c r="D26" s="119">
        <v>0</v>
      </c>
      <c r="E26" s="120">
        <f t="shared" si="0"/>
        <v>0</v>
      </c>
      <c r="F26" s="120">
        <f t="shared" si="1"/>
        <v>0</v>
      </c>
      <c r="G26" s="120">
        <f t="shared" si="2"/>
        <v>0</v>
      </c>
      <c r="H26" s="119">
        <v>0</v>
      </c>
      <c r="I26" s="112" t="s">
        <v>13</v>
      </c>
    </row>
    <row r="27" s="112" customFormat="1" ht="27" customHeight="1" spans="1:9">
      <c r="A27" s="132" t="s">
        <v>86</v>
      </c>
      <c r="B27" s="119">
        <v>11000</v>
      </c>
      <c r="C27" s="119">
        <v>10</v>
      </c>
      <c r="D27" s="119">
        <v>10</v>
      </c>
      <c r="E27" s="120">
        <f t="shared" si="0"/>
        <v>0.0909090909090909</v>
      </c>
      <c r="F27" s="120">
        <f t="shared" si="1"/>
        <v>100</v>
      </c>
      <c r="G27" s="120">
        <f t="shared" si="2"/>
        <v>0</v>
      </c>
      <c r="H27" s="119">
        <v>0</v>
      </c>
      <c r="I27" s="112" t="s">
        <v>13</v>
      </c>
    </row>
    <row r="28" s="112" customFormat="1" ht="27" customHeight="1" spans="1:9">
      <c r="A28" s="132" t="s">
        <v>87</v>
      </c>
      <c r="B28" s="119">
        <v>7973</v>
      </c>
      <c r="C28" s="119">
        <v>7131</v>
      </c>
      <c r="D28" s="119">
        <v>7131</v>
      </c>
      <c r="E28" s="120">
        <f t="shared" si="0"/>
        <v>89.4393578326853</v>
      </c>
      <c r="F28" s="120">
        <f t="shared" si="1"/>
        <v>100</v>
      </c>
      <c r="G28" s="120">
        <f t="shared" si="2"/>
        <v>117.634444077862</v>
      </c>
      <c r="H28" s="119">
        <v>6062</v>
      </c>
      <c r="I28" s="112" t="s">
        <v>13</v>
      </c>
    </row>
    <row r="29" s="112" customFormat="1" ht="27" customHeight="1" spans="1:9">
      <c r="A29" s="132" t="s">
        <v>88</v>
      </c>
      <c r="B29" s="119">
        <v>39</v>
      </c>
      <c r="C29" s="119">
        <v>5</v>
      </c>
      <c r="D29" s="119">
        <v>5</v>
      </c>
      <c r="E29" s="120">
        <f t="shared" si="0"/>
        <v>12.8205128205128</v>
      </c>
      <c r="F29" s="120">
        <f t="shared" si="1"/>
        <v>100</v>
      </c>
      <c r="G29" s="120">
        <f t="shared" si="2"/>
        <v>15.625</v>
      </c>
      <c r="H29" s="119">
        <v>32</v>
      </c>
      <c r="I29" s="112" t="s">
        <v>13</v>
      </c>
    </row>
    <row r="30" s="112" customFormat="1" ht="27" customHeight="1" spans="1:9">
      <c r="A30" s="131" t="s">
        <v>89</v>
      </c>
      <c r="B30" s="119">
        <v>397000</v>
      </c>
      <c r="C30" s="119">
        <v>397957</v>
      </c>
      <c r="D30" s="119">
        <v>397350</v>
      </c>
      <c r="E30" s="120">
        <f t="shared" si="0"/>
        <v>100.088161209068</v>
      </c>
      <c r="F30" s="120">
        <f t="shared" si="1"/>
        <v>99.8474709579176</v>
      </c>
      <c r="G30" s="120">
        <f t="shared" si="2"/>
        <v>105.160778086542</v>
      </c>
      <c r="H30" s="119">
        <v>377850</v>
      </c>
      <c r="I30" s="112" t="s">
        <v>13</v>
      </c>
    </row>
    <row r="31" s="112" customFormat="1" ht="27" customHeight="1" spans="1:9">
      <c r="A31" s="131"/>
      <c r="B31" s="119"/>
      <c r="C31" s="119"/>
      <c r="D31" s="119"/>
      <c r="E31" s="120"/>
      <c r="F31" s="120"/>
      <c r="G31" s="120"/>
      <c r="H31" s="119"/>
      <c r="I31" s="112" t="s">
        <v>13</v>
      </c>
    </row>
    <row r="32" s="112" customFormat="1" ht="16.95" hidden="1" customHeight="1" spans="1:9">
      <c r="A32" s="132" t="s">
        <v>90</v>
      </c>
      <c r="B32" s="142"/>
      <c r="C32" s="142"/>
      <c r="D32" s="119">
        <v>0</v>
      </c>
      <c r="E32" s="120"/>
      <c r="F32" s="120"/>
      <c r="G32" s="120">
        <f t="shared" ref="G32:G50" si="3">IF(H32&lt;&gt;0,(D32/H32)*100,0)</f>
        <v>0</v>
      </c>
      <c r="H32" s="119">
        <v>0</v>
      </c>
      <c r="I32" s="112" t="s">
        <v>43</v>
      </c>
    </row>
    <row r="33" s="112" customFormat="1" ht="16.95" hidden="1" customHeight="1" spans="1:9">
      <c r="A33" s="132" t="s">
        <v>91</v>
      </c>
      <c r="B33" s="142"/>
      <c r="C33" s="142"/>
      <c r="D33" s="119">
        <v>0</v>
      </c>
      <c r="E33" s="120"/>
      <c r="F33" s="120"/>
      <c r="G33" s="120">
        <f t="shared" si="3"/>
        <v>0</v>
      </c>
      <c r="H33" s="119">
        <v>0</v>
      </c>
      <c r="I33" s="112" t="s">
        <v>43</v>
      </c>
    </row>
    <row r="34" s="112" customFormat="1" ht="16.95" hidden="1" customHeight="1" spans="1:9">
      <c r="A34" s="132" t="s">
        <v>92</v>
      </c>
      <c r="B34" s="142"/>
      <c r="C34" s="142"/>
      <c r="D34" s="119">
        <v>0</v>
      </c>
      <c r="E34" s="120"/>
      <c r="F34" s="120"/>
      <c r="G34" s="120">
        <f t="shared" si="3"/>
        <v>0</v>
      </c>
      <c r="H34" s="119">
        <v>0</v>
      </c>
      <c r="I34" s="112" t="s">
        <v>43</v>
      </c>
    </row>
    <row r="35" s="112" customFormat="1" ht="16.95" hidden="1" customHeight="1" spans="1:9">
      <c r="A35" s="132" t="s">
        <v>93</v>
      </c>
      <c r="B35" s="142"/>
      <c r="C35" s="142"/>
      <c r="D35" s="119">
        <v>0</v>
      </c>
      <c r="E35" s="120"/>
      <c r="F35" s="120"/>
      <c r="G35" s="120">
        <f t="shared" si="3"/>
        <v>0</v>
      </c>
      <c r="H35" s="119">
        <v>0</v>
      </c>
      <c r="I35" s="112" t="s">
        <v>43</v>
      </c>
    </row>
    <row r="36" s="112" customFormat="1" ht="27" customHeight="1" spans="1:9">
      <c r="A36" s="132" t="s">
        <v>94</v>
      </c>
      <c r="B36" s="142">
        <v>18000</v>
      </c>
      <c r="C36" s="142">
        <v>18800</v>
      </c>
      <c r="D36" s="119">
        <v>17760</v>
      </c>
      <c r="E36" s="120">
        <f>D36/B36*100</f>
        <v>98.6666666666667</v>
      </c>
      <c r="F36" s="120">
        <f>D36/C36*100</f>
        <v>94.468085106383</v>
      </c>
      <c r="G36" s="120">
        <f>D36/H36*100</f>
        <v>104.353957341794</v>
      </c>
      <c r="H36" s="119">
        <v>17019</v>
      </c>
      <c r="I36" s="112" t="s">
        <v>13</v>
      </c>
    </row>
    <row r="37" s="112" customFormat="1" ht="16.95" hidden="1" customHeight="1" spans="1:9">
      <c r="A37" s="132" t="s">
        <v>95</v>
      </c>
      <c r="B37" s="142"/>
      <c r="C37" s="142"/>
      <c r="D37" s="119">
        <v>0</v>
      </c>
      <c r="E37" s="120"/>
      <c r="F37" s="120"/>
      <c r="G37" s="120">
        <f t="shared" si="3"/>
        <v>0</v>
      </c>
      <c r="H37" s="119">
        <v>0</v>
      </c>
      <c r="I37" s="112" t="s">
        <v>43</v>
      </c>
    </row>
    <row r="38" s="112" customFormat="1" ht="27" customHeight="1" spans="1:9">
      <c r="A38" s="132" t="s">
        <v>96</v>
      </c>
      <c r="B38" s="142">
        <v>10033</v>
      </c>
      <c r="C38" s="142">
        <v>9955</v>
      </c>
      <c r="D38" s="119">
        <v>9955</v>
      </c>
      <c r="E38" s="120">
        <f>D38/B38*100</f>
        <v>99.2225655337387</v>
      </c>
      <c r="F38" s="120">
        <f>D38/C38*100</f>
        <v>100</v>
      </c>
      <c r="G38" s="120">
        <f>D38/H38*100</f>
        <v>25.9880958596565</v>
      </c>
      <c r="H38" s="119">
        <v>38306</v>
      </c>
      <c r="I38" s="112" t="s">
        <v>13</v>
      </c>
    </row>
    <row r="39" s="112" customFormat="1" ht="16.95" hidden="1" customHeight="1" spans="1:9">
      <c r="A39" s="132" t="s">
        <v>97</v>
      </c>
      <c r="B39" s="142"/>
      <c r="C39" s="142"/>
      <c r="D39" s="119">
        <v>0</v>
      </c>
      <c r="E39" s="120"/>
      <c r="F39" s="120"/>
      <c r="G39" s="120">
        <f t="shared" si="3"/>
        <v>0</v>
      </c>
      <c r="H39" s="119">
        <v>0</v>
      </c>
      <c r="I39" s="112" t="s">
        <v>43</v>
      </c>
    </row>
    <row r="40" s="112" customFormat="1" ht="16.95" hidden="1" customHeight="1" spans="1:9">
      <c r="A40" s="132" t="s">
        <v>98</v>
      </c>
      <c r="B40" s="142"/>
      <c r="C40" s="142"/>
      <c r="D40" s="119">
        <v>0</v>
      </c>
      <c r="E40" s="120"/>
      <c r="F40" s="120"/>
      <c r="G40" s="120">
        <f t="shared" si="3"/>
        <v>0</v>
      </c>
      <c r="H40" s="119">
        <v>0</v>
      </c>
      <c r="I40" s="112" t="s">
        <v>43</v>
      </c>
    </row>
    <row r="41" s="112" customFormat="1" ht="16.95" hidden="1" customHeight="1" spans="1:9">
      <c r="A41" s="132" t="s">
        <v>99</v>
      </c>
      <c r="B41" s="142"/>
      <c r="C41" s="142"/>
      <c r="D41" s="119">
        <v>0</v>
      </c>
      <c r="E41" s="120"/>
      <c r="F41" s="120"/>
      <c r="G41" s="120">
        <f t="shared" si="3"/>
        <v>0</v>
      </c>
      <c r="H41" s="119">
        <v>0</v>
      </c>
      <c r="I41" s="112" t="s">
        <v>43</v>
      </c>
    </row>
    <row r="42" s="112" customFormat="1" ht="16.95" hidden="1" customHeight="1" spans="1:9">
      <c r="A42" s="132" t="s">
        <v>100</v>
      </c>
      <c r="B42" s="142"/>
      <c r="C42" s="142"/>
      <c r="D42" s="119">
        <v>0</v>
      </c>
      <c r="E42" s="120"/>
      <c r="F42" s="120"/>
      <c r="G42" s="120">
        <f t="shared" si="3"/>
        <v>0</v>
      </c>
      <c r="H42" s="119">
        <v>0</v>
      </c>
      <c r="I42" s="112" t="s">
        <v>43</v>
      </c>
    </row>
    <row r="43" s="112" customFormat="1" ht="27" customHeight="1" spans="1:9">
      <c r="A43" s="132" t="s">
        <v>101</v>
      </c>
      <c r="B43" s="142"/>
      <c r="C43" s="142">
        <v>94</v>
      </c>
      <c r="D43" s="119">
        <v>22</v>
      </c>
      <c r="E43" s="120"/>
      <c r="F43" s="120">
        <f>D43/C43*100</f>
        <v>23.4042553191489</v>
      </c>
      <c r="G43" s="120">
        <f>D43/H43*100</f>
        <v>0.984340044742729</v>
      </c>
      <c r="H43" s="119">
        <v>2235</v>
      </c>
      <c r="I43" s="112" t="s">
        <v>13</v>
      </c>
    </row>
    <row r="44" s="112" customFormat="1" ht="16.95" hidden="1" customHeight="1" spans="1:9">
      <c r="A44" s="132" t="s">
        <v>80</v>
      </c>
      <c r="B44" s="142"/>
      <c r="C44" s="142"/>
      <c r="D44" s="119">
        <v>0</v>
      </c>
      <c r="E44" s="120"/>
      <c r="F44" s="120"/>
      <c r="G44" s="120">
        <f t="shared" si="3"/>
        <v>0</v>
      </c>
      <c r="H44" s="119">
        <v>0</v>
      </c>
      <c r="I44" s="112" t="s">
        <v>43</v>
      </c>
    </row>
    <row r="45" s="112" customFormat="1" ht="16.95" hidden="1" customHeight="1" spans="1:9">
      <c r="A45" s="132" t="s">
        <v>102</v>
      </c>
      <c r="B45" s="142"/>
      <c r="C45" s="142"/>
      <c r="D45" s="119">
        <v>0</v>
      </c>
      <c r="E45" s="120"/>
      <c r="F45" s="120"/>
      <c r="G45" s="120">
        <f t="shared" si="3"/>
        <v>0</v>
      </c>
      <c r="H45" s="119">
        <v>0</v>
      </c>
      <c r="I45" s="112" t="s">
        <v>43</v>
      </c>
    </row>
    <row r="46" s="112" customFormat="1" ht="16.95" hidden="1" customHeight="1" spans="1:9">
      <c r="A46" s="132" t="s">
        <v>103</v>
      </c>
      <c r="B46" s="142"/>
      <c r="C46" s="142"/>
      <c r="D46" s="119">
        <v>0</v>
      </c>
      <c r="E46" s="120"/>
      <c r="F46" s="120"/>
      <c r="G46" s="120">
        <f t="shared" si="3"/>
        <v>0</v>
      </c>
      <c r="H46" s="119">
        <v>0</v>
      </c>
      <c r="I46" s="112" t="s">
        <v>43</v>
      </c>
    </row>
    <row r="47" s="112" customFormat="1" ht="16.95" hidden="1" customHeight="1" spans="1:9">
      <c r="A47" s="132" t="s">
        <v>104</v>
      </c>
      <c r="B47" s="142"/>
      <c r="C47" s="142"/>
      <c r="D47" s="119">
        <v>0</v>
      </c>
      <c r="E47" s="120"/>
      <c r="F47" s="120"/>
      <c r="G47" s="120">
        <f t="shared" si="3"/>
        <v>0</v>
      </c>
      <c r="H47" s="119">
        <v>0</v>
      </c>
      <c r="I47" s="112" t="s">
        <v>43</v>
      </c>
    </row>
    <row r="48" s="112" customFormat="1" ht="27" customHeight="1" spans="1:9">
      <c r="A48" s="132" t="s">
        <v>105</v>
      </c>
      <c r="B48" s="142"/>
      <c r="C48" s="142">
        <v>607</v>
      </c>
      <c r="D48" s="119">
        <v>607</v>
      </c>
      <c r="E48" s="120"/>
      <c r="F48" s="120">
        <f t="shared" ref="F48:F52" si="4">D48/C48*100</f>
        <v>100</v>
      </c>
      <c r="G48" s="120">
        <f t="shared" ref="G48:G52" si="5">D48/H48*100</f>
        <v>105.933682373473</v>
      </c>
      <c r="H48" s="119">
        <v>573</v>
      </c>
      <c r="I48" s="112" t="s">
        <v>13</v>
      </c>
    </row>
    <row r="49" s="112" customFormat="1" ht="27" customHeight="1" spans="1:9">
      <c r="A49" s="132" t="s">
        <v>106</v>
      </c>
      <c r="B49" s="142"/>
      <c r="C49" s="142">
        <v>607</v>
      </c>
      <c r="D49" s="119">
        <v>607</v>
      </c>
      <c r="E49" s="120"/>
      <c r="F49" s="120">
        <f t="shared" si="4"/>
        <v>100</v>
      </c>
      <c r="G49" s="120">
        <f t="shared" si="5"/>
        <v>105.933682373473</v>
      </c>
      <c r="H49" s="119">
        <v>573</v>
      </c>
      <c r="I49" s="112" t="s">
        <v>13</v>
      </c>
    </row>
    <row r="50" s="112" customFormat="1" ht="16.95" hidden="1" customHeight="1" spans="1:9">
      <c r="A50" s="132" t="s">
        <v>107</v>
      </c>
      <c r="B50" s="142"/>
      <c r="C50" s="142"/>
      <c r="D50" s="119">
        <v>0</v>
      </c>
      <c r="E50" s="120"/>
      <c r="F50" s="120"/>
      <c r="G50" s="120">
        <f t="shared" si="3"/>
        <v>0</v>
      </c>
      <c r="H50" s="119">
        <v>0</v>
      </c>
      <c r="I50" s="112" t="s">
        <v>43</v>
      </c>
    </row>
    <row r="51" s="112" customFormat="1" ht="16.95" hidden="1" customHeight="1" spans="1:9">
      <c r="A51" s="132"/>
      <c r="B51" s="142"/>
      <c r="C51" s="142"/>
      <c r="D51" s="119"/>
      <c r="E51" s="120"/>
      <c r="F51" s="120"/>
      <c r="G51" s="120"/>
      <c r="H51" s="119"/>
      <c r="I51" s="112" t="s">
        <v>43</v>
      </c>
    </row>
    <row r="52" s="112" customFormat="1" ht="27" customHeight="1" spans="1:9">
      <c r="A52" s="131" t="s">
        <v>108</v>
      </c>
      <c r="B52" s="142">
        <v>425033</v>
      </c>
      <c r="C52" s="142">
        <v>426806</v>
      </c>
      <c r="D52" s="119">
        <v>425694</v>
      </c>
      <c r="E52" s="120">
        <f>D52/B52*100</f>
        <v>100.155517336301</v>
      </c>
      <c r="F52" s="120">
        <f t="shared" si="4"/>
        <v>99.7394600825668</v>
      </c>
      <c r="G52" s="120">
        <f t="shared" si="5"/>
        <v>97.6400455981082</v>
      </c>
      <c r="H52" s="119">
        <v>435983</v>
      </c>
      <c r="I52" s="112" t="s">
        <v>13</v>
      </c>
    </row>
    <row r="53" s="112" customFormat="1"/>
  </sheetData>
  <autoFilter ref="A4:IV52">
    <filterColumn colId="8">
      <customFilters>
        <customFilter operator="equal" val="是"/>
      </customFilters>
    </filterColumn>
    <extLst/>
  </autoFilter>
  <mergeCells count="2">
    <mergeCell ref="A2:H2"/>
    <mergeCell ref="G3:H3"/>
  </mergeCells>
  <printOptions horizontalCentered="1" verticalCentered="1" gridLines="1"/>
  <pageMargins left="0.826388888888889" right="0.432638888888889" top="0.550694444444444" bottom="0.472222222222222" header="0" footer="0"/>
  <pageSetup paperSize="1" scale="75" firstPageNumber="15" orientation="portrait" blackAndWhite="1" useFirstPageNumber="1" horizontalDpi="600"/>
  <headerFooter alignWithMargins="0" scaleWithDoc="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1378"/>
  <sheetViews>
    <sheetView showZeros="0" workbookViewId="0">
      <selection activeCell="K191" sqref="K191"/>
    </sheetView>
  </sheetViews>
  <sheetFormatPr defaultColWidth="9.1" defaultRowHeight="14.25"/>
  <cols>
    <col min="1" max="1" width="21" style="133" customWidth="1"/>
    <col min="2" max="8" width="8.125" style="112" customWidth="1"/>
    <col min="9" max="16384" width="9.1" style="113"/>
  </cols>
  <sheetData>
    <row r="1" s="113" customFormat="1" spans="1:8">
      <c r="A1" s="133" t="s">
        <v>109</v>
      </c>
      <c r="B1" s="112"/>
      <c r="C1" s="112"/>
      <c r="D1" s="112"/>
      <c r="E1" s="112"/>
      <c r="F1" s="112"/>
      <c r="G1" s="112"/>
      <c r="H1" s="112"/>
    </row>
    <row r="2" s="112" customFormat="1" ht="28" customHeight="1" spans="1:8">
      <c r="A2" s="134" t="s">
        <v>110</v>
      </c>
      <c r="B2" s="114"/>
      <c r="C2" s="114"/>
      <c r="D2" s="114"/>
      <c r="E2" s="114"/>
      <c r="F2" s="114"/>
      <c r="G2" s="114"/>
      <c r="H2" s="114"/>
    </row>
    <row r="3" s="112" customFormat="1" ht="16.95" customHeight="1" spans="1:8">
      <c r="A3" s="135"/>
      <c r="B3" s="115"/>
      <c r="C3" s="115"/>
      <c r="D3" s="136"/>
      <c r="E3" s="136"/>
      <c r="F3" s="115"/>
      <c r="G3" s="137" t="s">
        <v>2</v>
      </c>
      <c r="H3" s="115"/>
    </row>
    <row r="4" s="112" customFormat="1" ht="42" customHeight="1" spans="1:9">
      <c r="A4" s="117" t="s">
        <v>111</v>
      </c>
      <c r="B4" s="117" t="s">
        <v>4</v>
      </c>
      <c r="C4" s="117" t="s">
        <v>5</v>
      </c>
      <c r="D4" s="117" t="s">
        <v>10</v>
      </c>
      <c r="E4" s="117" t="s">
        <v>6</v>
      </c>
      <c r="F4" s="117" t="s">
        <v>61</v>
      </c>
      <c r="G4" s="117" t="s">
        <v>62</v>
      </c>
      <c r="H4" s="117" t="s">
        <v>63</v>
      </c>
      <c r="I4" s="117" t="s">
        <v>11</v>
      </c>
    </row>
    <row r="5" s="31" customFormat="1" ht="16.95" customHeight="1" spans="1:9">
      <c r="A5" s="90" t="s">
        <v>64</v>
      </c>
      <c r="B5" s="38">
        <v>42222</v>
      </c>
      <c r="C5" s="38">
        <v>47563</v>
      </c>
      <c r="D5" s="38">
        <v>39702</v>
      </c>
      <c r="E5" s="38">
        <v>47563</v>
      </c>
      <c r="F5" s="75">
        <f t="shared" ref="F5:F68" si="0">IF(B5&lt;&gt;0,(E5/B5)*100,0)</f>
        <v>112.649803420018</v>
      </c>
      <c r="G5" s="75">
        <f t="shared" ref="G5:G68" si="1">IF(C5&lt;&gt;0,(E5/C5)*100,0)</f>
        <v>100</v>
      </c>
      <c r="H5" s="75">
        <f t="shared" ref="H5:H68" si="2">IF(D5&lt;&gt;0,(E5/D5)*100,0)</f>
        <v>119.800010075059</v>
      </c>
      <c r="I5" s="31" t="s">
        <v>13</v>
      </c>
    </row>
    <row r="6" s="31" customFormat="1" ht="16.95" customHeight="1" spans="1:9">
      <c r="A6" s="90" t="s">
        <v>112</v>
      </c>
      <c r="B6" s="38">
        <v>1430</v>
      </c>
      <c r="C6" s="38">
        <v>1415</v>
      </c>
      <c r="D6" s="38">
        <v>1327</v>
      </c>
      <c r="E6" s="38">
        <v>1415</v>
      </c>
      <c r="F6" s="75">
        <f t="shared" si="0"/>
        <v>98.9510489510489</v>
      </c>
      <c r="G6" s="75">
        <f t="shared" si="1"/>
        <v>100</v>
      </c>
      <c r="H6" s="75">
        <f t="shared" si="2"/>
        <v>106.63149962321</v>
      </c>
      <c r="I6" s="31" t="s">
        <v>13</v>
      </c>
    </row>
    <row r="7" s="31" customFormat="1" ht="16.95" customHeight="1" spans="1:9">
      <c r="A7" s="90" t="s">
        <v>113</v>
      </c>
      <c r="B7" s="38"/>
      <c r="C7" s="38"/>
      <c r="D7" s="38">
        <v>1008</v>
      </c>
      <c r="E7" s="38">
        <v>1089</v>
      </c>
      <c r="F7" s="75">
        <f t="shared" si="0"/>
        <v>0</v>
      </c>
      <c r="G7" s="75">
        <f t="shared" si="1"/>
        <v>0</v>
      </c>
      <c r="H7" s="75">
        <f t="shared" si="2"/>
        <v>108.035714285714</v>
      </c>
      <c r="I7" s="31" t="s">
        <v>13</v>
      </c>
    </row>
    <row r="8" s="31" customFormat="1" ht="16.95" customHeight="1" spans="1:9">
      <c r="A8" s="90" t="s">
        <v>114</v>
      </c>
      <c r="B8" s="38"/>
      <c r="C8" s="38"/>
      <c r="D8" s="38">
        <v>190</v>
      </c>
      <c r="E8" s="38">
        <v>4</v>
      </c>
      <c r="F8" s="75">
        <f t="shared" si="0"/>
        <v>0</v>
      </c>
      <c r="G8" s="75">
        <f t="shared" si="1"/>
        <v>0</v>
      </c>
      <c r="H8" s="75">
        <f t="shared" si="2"/>
        <v>2.10526315789474</v>
      </c>
      <c r="I8" s="31" t="s">
        <v>13</v>
      </c>
    </row>
    <row r="9" s="112" customFormat="1" ht="16.95" hidden="1" customHeight="1" spans="1:9">
      <c r="A9" s="130" t="s">
        <v>115</v>
      </c>
      <c r="B9" s="119"/>
      <c r="C9" s="119"/>
      <c r="D9" s="119">
        <v>0</v>
      </c>
      <c r="E9" s="119">
        <v>0</v>
      </c>
      <c r="F9" s="120">
        <f t="shared" si="0"/>
        <v>0</v>
      </c>
      <c r="G9" s="120">
        <f t="shared" si="1"/>
        <v>0</v>
      </c>
      <c r="H9" s="120">
        <f t="shared" si="2"/>
        <v>0</v>
      </c>
      <c r="I9" s="112" t="s">
        <v>43</v>
      </c>
    </row>
    <row r="10" s="31" customFormat="1" ht="16.95" customHeight="1" spans="1:9">
      <c r="A10" s="90" t="s">
        <v>116</v>
      </c>
      <c r="B10" s="38"/>
      <c r="C10" s="38"/>
      <c r="D10" s="38">
        <v>101</v>
      </c>
      <c r="E10" s="38">
        <v>73</v>
      </c>
      <c r="F10" s="75">
        <f t="shared" si="0"/>
        <v>0</v>
      </c>
      <c r="G10" s="75">
        <f t="shared" si="1"/>
        <v>0</v>
      </c>
      <c r="H10" s="75">
        <f t="shared" si="2"/>
        <v>72.2772277227723</v>
      </c>
      <c r="I10" s="31" t="s">
        <v>13</v>
      </c>
    </row>
    <row r="11" s="112" customFormat="1" ht="16.95" hidden="1" customHeight="1" spans="1:9">
      <c r="A11" s="130" t="s">
        <v>117</v>
      </c>
      <c r="B11" s="119"/>
      <c r="C11" s="119"/>
      <c r="D11" s="119">
        <v>0</v>
      </c>
      <c r="E11" s="119">
        <v>0</v>
      </c>
      <c r="F11" s="120">
        <f t="shared" si="0"/>
        <v>0</v>
      </c>
      <c r="G11" s="120">
        <f t="shared" si="1"/>
        <v>0</v>
      </c>
      <c r="H11" s="120">
        <f t="shared" si="2"/>
        <v>0</v>
      </c>
      <c r="I11" s="112" t="s">
        <v>43</v>
      </c>
    </row>
    <row r="12" s="112" customFormat="1" ht="16.95" hidden="1" customHeight="1" spans="1:9">
      <c r="A12" s="130" t="s">
        <v>118</v>
      </c>
      <c r="B12" s="119"/>
      <c r="C12" s="119"/>
      <c r="D12" s="119">
        <v>0</v>
      </c>
      <c r="E12" s="119">
        <v>0</v>
      </c>
      <c r="F12" s="120">
        <f t="shared" si="0"/>
        <v>0</v>
      </c>
      <c r="G12" s="120">
        <f t="shared" si="1"/>
        <v>0</v>
      </c>
      <c r="H12" s="120">
        <f t="shared" si="2"/>
        <v>0</v>
      </c>
      <c r="I12" s="112" t="s">
        <v>43</v>
      </c>
    </row>
    <row r="13" s="31" customFormat="1" ht="16.95" customHeight="1" spans="1:9">
      <c r="A13" s="90" t="s">
        <v>119</v>
      </c>
      <c r="B13" s="38"/>
      <c r="C13" s="38"/>
      <c r="D13" s="38">
        <v>6</v>
      </c>
      <c r="E13" s="38">
        <v>20</v>
      </c>
      <c r="F13" s="75">
        <f t="shared" si="0"/>
        <v>0</v>
      </c>
      <c r="G13" s="75">
        <f t="shared" si="1"/>
        <v>0</v>
      </c>
      <c r="H13" s="75">
        <f t="shared" si="2"/>
        <v>333.333333333333</v>
      </c>
      <c r="I13" s="31" t="s">
        <v>13</v>
      </c>
    </row>
    <row r="14" s="31" customFormat="1" ht="16.95" customHeight="1" spans="1:9">
      <c r="A14" s="90" t="s">
        <v>120</v>
      </c>
      <c r="B14" s="38"/>
      <c r="C14" s="38"/>
      <c r="D14" s="38">
        <v>22</v>
      </c>
      <c r="E14" s="38">
        <v>193</v>
      </c>
      <c r="F14" s="75">
        <f t="shared" si="0"/>
        <v>0</v>
      </c>
      <c r="G14" s="75">
        <f t="shared" si="1"/>
        <v>0</v>
      </c>
      <c r="H14" s="75">
        <f t="shared" si="2"/>
        <v>877.272727272727</v>
      </c>
      <c r="I14" s="31" t="s">
        <v>13</v>
      </c>
    </row>
    <row r="15" s="112" customFormat="1" ht="16.95" hidden="1" customHeight="1" spans="1:9">
      <c r="A15" s="130" t="s">
        <v>121</v>
      </c>
      <c r="B15" s="119"/>
      <c r="C15" s="119"/>
      <c r="D15" s="119">
        <v>0</v>
      </c>
      <c r="E15" s="119">
        <v>0</v>
      </c>
      <c r="F15" s="120">
        <f t="shared" si="0"/>
        <v>0</v>
      </c>
      <c r="G15" s="120">
        <f t="shared" si="1"/>
        <v>0</v>
      </c>
      <c r="H15" s="120">
        <f t="shared" si="2"/>
        <v>0</v>
      </c>
      <c r="I15" s="112" t="s">
        <v>43</v>
      </c>
    </row>
    <row r="16" s="31" customFormat="1" ht="16.95" customHeight="1" spans="1:9">
      <c r="A16" s="90" t="s">
        <v>122</v>
      </c>
      <c r="B16" s="38"/>
      <c r="C16" s="38"/>
      <c r="D16" s="38">
        <v>0</v>
      </c>
      <c r="E16" s="38">
        <v>32</v>
      </c>
      <c r="F16" s="75">
        <f t="shared" si="0"/>
        <v>0</v>
      </c>
      <c r="G16" s="75">
        <f t="shared" si="1"/>
        <v>0</v>
      </c>
      <c r="H16" s="75">
        <f t="shared" si="2"/>
        <v>0</v>
      </c>
      <c r="I16" s="31" t="s">
        <v>13</v>
      </c>
    </row>
    <row r="17" s="31" customFormat="1" ht="16.95" customHeight="1" spans="1:9">
      <c r="A17" s="90" t="s">
        <v>123</v>
      </c>
      <c r="B17" s="38"/>
      <c r="C17" s="38"/>
      <c r="D17" s="38">
        <v>0</v>
      </c>
      <c r="E17" s="38">
        <v>4</v>
      </c>
      <c r="F17" s="75">
        <f t="shared" si="0"/>
        <v>0</v>
      </c>
      <c r="G17" s="75">
        <f t="shared" si="1"/>
        <v>0</v>
      </c>
      <c r="H17" s="75">
        <f t="shared" si="2"/>
        <v>0</v>
      </c>
      <c r="I17" s="31" t="s">
        <v>13</v>
      </c>
    </row>
    <row r="18" s="31" customFormat="1" ht="16.95" customHeight="1" spans="1:9">
      <c r="A18" s="90" t="s">
        <v>124</v>
      </c>
      <c r="B18" s="38">
        <v>1025</v>
      </c>
      <c r="C18" s="38">
        <v>837</v>
      </c>
      <c r="D18" s="38">
        <v>1014</v>
      </c>
      <c r="E18" s="38">
        <v>837</v>
      </c>
      <c r="F18" s="75">
        <f t="shared" si="0"/>
        <v>81.6585365853659</v>
      </c>
      <c r="G18" s="75">
        <f t="shared" si="1"/>
        <v>100</v>
      </c>
      <c r="H18" s="75">
        <f t="shared" si="2"/>
        <v>82.5443786982248</v>
      </c>
      <c r="I18" s="31" t="s">
        <v>13</v>
      </c>
    </row>
    <row r="19" s="31" customFormat="1" ht="16.95" customHeight="1" spans="1:9">
      <c r="A19" s="90" t="s">
        <v>113</v>
      </c>
      <c r="B19" s="38"/>
      <c r="C19" s="38"/>
      <c r="D19" s="38">
        <v>848</v>
      </c>
      <c r="E19" s="38">
        <v>776</v>
      </c>
      <c r="F19" s="75">
        <f t="shared" si="0"/>
        <v>0</v>
      </c>
      <c r="G19" s="75">
        <f t="shared" si="1"/>
        <v>0</v>
      </c>
      <c r="H19" s="75">
        <f t="shared" si="2"/>
        <v>91.5094339622642</v>
      </c>
      <c r="I19" s="31" t="s">
        <v>13</v>
      </c>
    </row>
    <row r="20" s="31" customFormat="1" ht="16.95" customHeight="1" spans="1:9">
      <c r="A20" s="90" t="s">
        <v>114</v>
      </c>
      <c r="B20" s="38"/>
      <c r="C20" s="38"/>
      <c r="D20" s="38">
        <v>96</v>
      </c>
      <c r="E20" s="38">
        <v>0</v>
      </c>
      <c r="F20" s="75">
        <f t="shared" si="0"/>
        <v>0</v>
      </c>
      <c r="G20" s="75">
        <f t="shared" si="1"/>
        <v>0</v>
      </c>
      <c r="H20" s="75">
        <f t="shared" si="2"/>
        <v>0</v>
      </c>
      <c r="I20" s="31" t="s">
        <v>13</v>
      </c>
    </row>
    <row r="21" s="112" customFormat="1" ht="16.95" hidden="1" customHeight="1" spans="1:9">
      <c r="A21" s="130" t="s">
        <v>115</v>
      </c>
      <c r="B21" s="119"/>
      <c r="C21" s="119"/>
      <c r="D21" s="119">
        <v>0</v>
      </c>
      <c r="E21" s="119">
        <v>0</v>
      </c>
      <c r="F21" s="120">
        <f t="shared" si="0"/>
        <v>0</v>
      </c>
      <c r="G21" s="120">
        <f t="shared" si="1"/>
        <v>0</v>
      </c>
      <c r="H21" s="120">
        <f t="shared" si="2"/>
        <v>0</v>
      </c>
      <c r="I21" s="112" t="s">
        <v>43</v>
      </c>
    </row>
    <row r="22" s="31" customFormat="1" ht="16.95" customHeight="1" spans="1:9">
      <c r="A22" s="90" t="s">
        <v>125</v>
      </c>
      <c r="B22" s="38"/>
      <c r="C22" s="38"/>
      <c r="D22" s="38">
        <v>28</v>
      </c>
      <c r="E22" s="38">
        <v>15</v>
      </c>
      <c r="F22" s="75">
        <f t="shared" si="0"/>
        <v>0</v>
      </c>
      <c r="G22" s="75">
        <f t="shared" si="1"/>
        <v>0</v>
      </c>
      <c r="H22" s="75">
        <f t="shared" si="2"/>
        <v>53.5714285714286</v>
      </c>
      <c r="I22" s="31" t="s">
        <v>13</v>
      </c>
    </row>
    <row r="23" s="112" customFormat="1" ht="16.95" hidden="1" customHeight="1" spans="1:9">
      <c r="A23" s="130" t="s">
        <v>126</v>
      </c>
      <c r="B23" s="119"/>
      <c r="C23" s="119"/>
      <c r="D23" s="119">
        <v>0</v>
      </c>
      <c r="E23" s="119">
        <v>0</v>
      </c>
      <c r="F23" s="120">
        <f t="shared" si="0"/>
        <v>0</v>
      </c>
      <c r="G23" s="120">
        <f t="shared" si="1"/>
        <v>0</v>
      </c>
      <c r="H23" s="120">
        <f t="shared" si="2"/>
        <v>0</v>
      </c>
      <c r="I23" s="112" t="s">
        <v>43</v>
      </c>
    </row>
    <row r="24" s="31" customFormat="1" ht="16.95" customHeight="1" spans="1:9">
      <c r="A24" s="90" t="s">
        <v>127</v>
      </c>
      <c r="B24" s="38"/>
      <c r="C24" s="38"/>
      <c r="D24" s="38">
        <v>0</v>
      </c>
      <c r="E24" s="38">
        <v>6</v>
      </c>
      <c r="F24" s="75">
        <f t="shared" si="0"/>
        <v>0</v>
      </c>
      <c r="G24" s="75">
        <f t="shared" si="1"/>
        <v>0</v>
      </c>
      <c r="H24" s="75">
        <f t="shared" si="2"/>
        <v>0</v>
      </c>
      <c r="I24" s="31" t="s">
        <v>13</v>
      </c>
    </row>
    <row r="25" s="112" customFormat="1" ht="16.95" hidden="1" customHeight="1" spans="1:9">
      <c r="A25" s="130" t="s">
        <v>122</v>
      </c>
      <c r="B25" s="119"/>
      <c r="C25" s="119"/>
      <c r="D25" s="119">
        <v>0</v>
      </c>
      <c r="E25" s="119">
        <v>0</v>
      </c>
      <c r="F25" s="120">
        <f t="shared" si="0"/>
        <v>0</v>
      </c>
      <c r="G25" s="120">
        <f t="shared" si="1"/>
        <v>0</v>
      </c>
      <c r="H25" s="120">
        <f t="shared" si="2"/>
        <v>0</v>
      </c>
      <c r="I25" s="112" t="s">
        <v>43</v>
      </c>
    </row>
    <row r="26" s="31" customFormat="1" ht="16.95" customHeight="1" spans="1:9">
      <c r="A26" s="90" t="s">
        <v>128</v>
      </c>
      <c r="B26" s="38"/>
      <c r="C26" s="38"/>
      <c r="D26" s="38">
        <v>42</v>
      </c>
      <c r="E26" s="38">
        <v>40</v>
      </c>
      <c r="F26" s="75">
        <f t="shared" si="0"/>
        <v>0</v>
      </c>
      <c r="G26" s="75">
        <f t="shared" si="1"/>
        <v>0</v>
      </c>
      <c r="H26" s="75">
        <f t="shared" si="2"/>
        <v>95.2380952380952</v>
      </c>
      <c r="I26" s="31" t="s">
        <v>13</v>
      </c>
    </row>
    <row r="27" s="31" customFormat="1" ht="24" customHeight="1" spans="1:9">
      <c r="A27" s="90" t="s">
        <v>129</v>
      </c>
      <c r="B27" s="38">
        <v>26610</v>
      </c>
      <c r="C27" s="38">
        <v>30809</v>
      </c>
      <c r="D27" s="38">
        <v>23868</v>
      </c>
      <c r="E27" s="38">
        <v>30809</v>
      </c>
      <c r="F27" s="75">
        <f t="shared" si="0"/>
        <v>115.779782036828</v>
      </c>
      <c r="G27" s="75">
        <f t="shared" si="1"/>
        <v>100</v>
      </c>
      <c r="H27" s="75">
        <f t="shared" si="2"/>
        <v>129.080777610189</v>
      </c>
      <c r="I27" s="31" t="s">
        <v>13</v>
      </c>
    </row>
    <row r="28" s="31" customFormat="1" ht="16.95" customHeight="1" spans="1:9">
      <c r="A28" s="90" t="s">
        <v>113</v>
      </c>
      <c r="B28" s="38"/>
      <c r="C28" s="38"/>
      <c r="D28" s="38">
        <v>14032</v>
      </c>
      <c r="E28" s="38">
        <v>13859</v>
      </c>
      <c r="F28" s="75">
        <f t="shared" si="0"/>
        <v>0</v>
      </c>
      <c r="G28" s="75">
        <f t="shared" si="1"/>
        <v>0</v>
      </c>
      <c r="H28" s="75">
        <f t="shared" si="2"/>
        <v>98.7671037628278</v>
      </c>
      <c r="I28" s="31" t="s">
        <v>13</v>
      </c>
    </row>
    <row r="29" s="31" customFormat="1" ht="16.95" customHeight="1" spans="1:9">
      <c r="A29" s="90" t="s">
        <v>114</v>
      </c>
      <c r="B29" s="38"/>
      <c r="C29" s="38"/>
      <c r="D29" s="38">
        <v>5073</v>
      </c>
      <c r="E29" s="38">
        <v>8659</v>
      </c>
      <c r="F29" s="75">
        <f t="shared" si="0"/>
        <v>0</v>
      </c>
      <c r="G29" s="75">
        <f t="shared" si="1"/>
        <v>0</v>
      </c>
      <c r="H29" s="75">
        <f t="shared" si="2"/>
        <v>170.687955844668</v>
      </c>
      <c r="I29" s="31" t="s">
        <v>13</v>
      </c>
    </row>
    <row r="30" s="112" customFormat="1" ht="16.95" hidden="1" customHeight="1" spans="1:9">
      <c r="A30" s="130" t="s">
        <v>115</v>
      </c>
      <c r="B30" s="119"/>
      <c r="C30" s="119"/>
      <c r="D30" s="119">
        <v>0</v>
      </c>
      <c r="E30" s="119">
        <v>0</v>
      </c>
      <c r="F30" s="120">
        <f t="shared" si="0"/>
        <v>0</v>
      </c>
      <c r="G30" s="120">
        <f t="shared" si="1"/>
        <v>0</v>
      </c>
      <c r="H30" s="120">
        <f t="shared" si="2"/>
        <v>0</v>
      </c>
      <c r="I30" s="112" t="s">
        <v>43</v>
      </c>
    </row>
    <row r="31" s="112" customFormat="1" ht="16.95" hidden="1" customHeight="1" spans="1:9">
      <c r="A31" s="130" t="s">
        <v>130</v>
      </c>
      <c r="B31" s="119"/>
      <c r="C31" s="119"/>
      <c r="D31" s="119">
        <v>0</v>
      </c>
      <c r="E31" s="119">
        <v>0</v>
      </c>
      <c r="F31" s="120">
        <f t="shared" si="0"/>
        <v>0</v>
      </c>
      <c r="G31" s="120">
        <f t="shared" si="1"/>
        <v>0</v>
      </c>
      <c r="H31" s="120">
        <f t="shared" si="2"/>
        <v>0</v>
      </c>
      <c r="I31" s="112" t="s">
        <v>43</v>
      </c>
    </row>
    <row r="32" s="112" customFormat="1" ht="16.95" hidden="1" customHeight="1" spans="1:9">
      <c r="A32" s="130" t="s">
        <v>131</v>
      </c>
      <c r="B32" s="119"/>
      <c r="C32" s="119"/>
      <c r="D32" s="119">
        <v>0</v>
      </c>
      <c r="E32" s="119">
        <v>0</v>
      </c>
      <c r="F32" s="120">
        <f t="shared" si="0"/>
        <v>0</v>
      </c>
      <c r="G32" s="120">
        <f t="shared" si="1"/>
        <v>0</v>
      </c>
      <c r="H32" s="120">
        <f t="shared" si="2"/>
        <v>0</v>
      </c>
      <c r="I32" s="112" t="s">
        <v>43</v>
      </c>
    </row>
    <row r="33" s="112" customFormat="1" ht="16.95" hidden="1" customHeight="1" spans="1:9">
      <c r="A33" s="130" t="s">
        <v>132</v>
      </c>
      <c r="B33" s="119"/>
      <c r="C33" s="119"/>
      <c r="D33" s="119">
        <v>0</v>
      </c>
      <c r="E33" s="119">
        <v>0</v>
      </c>
      <c r="F33" s="120">
        <f t="shared" si="0"/>
        <v>0</v>
      </c>
      <c r="G33" s="120">
        <f t="shared" si="1"/>
        <v>0</v>
      </c>
      <c r="H33" s="120">
        <f t="shared" si="2"/>
        <v>0</v>
      </c>
      <c r="I33" s="112" t="s">
        <v>43</v>
      </c>
    </row>
    <row r="34" s="31" customFormat="1" ht="16.95" customHeight="1" spans="1:9">
      <c r="A34" s="90" t="s">
        <v>133</v>
      </c>
      <c r="B34" s="38"/>
      <c r="C34" s="38"/>
      <c r="D34" s="38">
        <v>9</v>
      </c>
      <c r="E34" s="38">
        <v>13</v>
      </c>
      <c r="F34" s="75">
        <f t="shared" si="0"/>
        <v>0</v>
      </c>
      <c r="G34" s="75">
        <f t="shared" si="1"/>
        <v>0</v>
      </c>
      <c r="H34" s="75">
        <f t="shared" si="2"/>
        <v>144.444444444444</v>
      </c>
      <c r="I34" s="31" t="s">
        <v>13</v>
      </c>
    </row>
    <row r="35" s="112" customFormat="1" ht="16.95" hidden="1" customHeight="1" spans="1:9">
      <c r="A35" s="130" t="s">
        <v>134</v>
      </c>
      <c r="B35" s="119"/>
      <c r="C35" s="119"/>
      <c r="D35" s="119">
        <v>0</v>
      </c>
      <c r="E35" s="119">
        <v>0</v>
      </c>
      <c r="F35" s="120">
        <f t="shared" si="0"/>
        <v>0</v>
      </c>
      <c r="G35" s="120">
        <f t="shared" si="1"/>
        <v>0</v>
      </c>
      <c r="H35" s="120">
        <f t="shared" si="2"/>
        <v>0</v>
      </c>
      <c r="I35" s="112" t="s">
        <v>43</v>
      </c>
    </row>
    <row r="36" s="31" customFormat="1" ht="16.95" customHeight="1" spans="1:9">
      <c r="A36" s="90" t="s">
        <v>122</v>
      </c>
      <c r="B36" s="38"/>
      <c r="C36" s="38"/>
      <c r="D36" s="38">
        <v>0</v>
      </c>
      <c r="E36" s="38">
        <v>5683</v>
      </c>
      <c r="F36" s="75">
        <f t="shared" si="0"/>
        <v>0</v>
      </c>
      <c r="G36" s="75">
        <f t="shared" si="1"/>
        <v>0</v>
      </c>
      <c r="H36" s="75">
        <f t="shared" si="2"/>
        <v>0</v>
      </c>
      <c r="I36" s="31" t="s">
        <v>13</v>
      </c>
    </row>
    <row r="37" s="31" customFormat="1" ht="24" customHeight="1" spans="1:9">
      <c r="A37" s="90" t="s">
        <v>135</v>
      </c>
      <c r="B37" s="38"/>
      <c r="C37" s="38"/>
      <c r="D37" s="38">
        <v>4754</v>
      </c>
      <c r="E37" s="38">
        <v>2595</v>
      </c>
      <c r="F37" s="75">
        <f t="shared" si="0"/>
        <v>0</v>
      </c>
      <c r="G37" s="75">
        <f t="shared" si="1"/>
        <v>0</v>
      </c>
      <c r="H37" s="75">
        <f t="shared" si="2"/>
        <v>54.5856121161127</v>
      </c>
      <c r="I37" s="31" t="s">
        <v>13</v>
      </c>
    </row>
    <row r="38" s="31" customFormat="1" ht="16.95" customHeight="1" spans="1:9">
      <c r="A38" s="90" t="s">
        <v>136</v>
      </c>
      <c r="B38" s="38">
        <v>650</v>
      </c>
      <c r="C38" s="38">
        <v>657</v>
      </c>
      <c r="D38" s="38">
        <v>637</v>
      </c>
      <c r="E38" s="38">
        <v>657</v>
      </c>
      <c r="F38" s="75">
        <f t="shared" si="0"/>
        <v>101.076923076923</v>
      </c>
      <c r="G38" s="75">
        <f t="shared" si="1"/>
        <v>100</v>
      </c>
      <c r="H38" s="75">
        <f t="shared" si="2"/>
        <v>103.139717425432</v>
      </c>
      <c r="I38" s="31" t="s">
        <v>13</v>
      </c>
    </row>
    <row r="39" s="31" customFormat="1" ht="16.95" customHeight="1" spans="1:9">
      <c r="A39" s="90" t="s">
        <v>113</v>
      </c>
      <c r="B39" s="38"/>
      <c r="C39" s="38"/>
      <c r="D39" s="38">
        <v>590</v>
      </c>
      <c r="E39" s="38">
        <v>491</v>
      </c>
      <c r="F39" s="75">
        <f t="shared" si="0"/>
        <v>0</v>
      </c>
      <c r="G39" s="75">
        <f t="shared" si="1"/>
        <v>0</v>
      </c>
      <c r="H39" s="75">
        <f t="shared" si="2"/>
        <v>83.2203389830509</v>
      </c>
      <c r="I39" s="31" t="s">
        <v>13</v>
      </c>
    </row>
    <row r="40" s="31" customFormat="1" ht="16.95" customHeight="1" spans="1:9">
      <c r="A40" s="90" t="s">
        <v>114</v>
      </c>
      <c r="B40" s="38"/>
      <c r="C40" s="38"/>
      <c r="D40" s="38">
        <v>47</v>
      </c>
      <c r="E40" s="38">
        <v>136</v>
      </c>
      <c r="F40" s="75">
        <f t="shared" si="0"/>
        <v>0</v>
      </c>
      <c r="G40" s="75">
        <f t="shared" si="1"/>
        <v>0</v>
      </c>
      <c r="H40" s="75">
        <f t="shared" si="2"/>
        <v>289.36170212766</v>
      </c>
      <c r="I40" s="31" t="s">
        <v>13</v>
      </c>
    </row>
    <row r="41" s="112" customFormat="1" ht="16.95" hidden="1" customHeight="1" spans="1:9">
      <c r="A41" s="130" t="s">
        <v>115</v>
      </c>
      <c r="B41" s="119"/>
      <c r="C41" s="119"/>
      <c r="D41" s="119">
        <v>0</v>
      </c>
      <c r="E41" s="119">
        <v>0</v>
      </c>
      <c r="F41" s="120">
        <f t="shared" si="0"/>
        <v>0</v>
      </c>
      <c r="G41" s="120">
        <f t="shared" si="1"/>
        <v>0</v>
      </c>
      <c r="H41" s="120">
        <f t="shared" si="2"/>
        <v>0</v>
      </c>
      <c r="I41" s="112" t="s">
        <v>43</v>
      </c>
    </row>
    <row r="42" s="112" customFormat="1" ht="16.95" hidden="1" customHeight="1" spans="1:9">
      <c r="A42" s="130" t="s">
        <v>137</v>
      </c>
      <c r="B42" s="119"/>
      <c r="C42" s="119"/>
      <c r="D42" s="119">
        <v>0</v>
      </c>
      <c r="E42" s="119">
        <v>0</v>
      </c>
      <c r="F42" s="120">
        <f t="shared" si="0"/>
        <v>0</v>
      </c>
      <c r="G42" s="120">
        <f t="shared" si="1"/>
        <v>0</v>
      </c>
      <c r="H42" s="120">
        <f t="shared" si="2"/>
        <v>0</v>
      </c>
      <c r="I42" s="112" t="s">
        <v>43</v>
      </c>
    </row>
    <row r="43" s="112" customFormat="1" ht="16.95" hidden="1" customHeight="1" spans="1:9">
      <c r="A43" s="130" t="s">
        <v>138</v>
      </c>
      <c r="B43" s="119"/>
      <c r="C43" s="119"/>
      <c r="D43" s="119">
        <v>0</v>
      </c>
      <c r="E43" s="119">
        <v>0</v>
      </c>
      <c r="F43" s="120">
        <f t="shared" si="0"/>
        <v>0</v>
      </c>
      <c r="G43" s="120">
        <f t="shared" si="1"/>
        <v>0</v>
      </c>
      <c r="H43" s="120">
        <f t="shared" si="2"/>
        <v>0</v>
      </c>
      <c r="I43" s="112" t="s">
        <v>43</v>
      </c>
    </row>
    <row r="44" s="112" customFormat="1" ht="16.95" hidden="1" customHeight="1" spans="1:9">
      <c r="A44" s="130" t="s">
        <v>139</v>
      </c>
      <c r="B44" s="119"/>
      <c r="C44" s="119"/>
      <c r="D44" s="119">
        <v>0</v>
      </c>
      <c r="E44" s="119">
        <v>0</v>
      </c>
      <c r="F44" s="120">
        <f t="shared" si="0"/>
        <v>0</v>
      </c>
      <c r="G44" s="120">
        <f t="shared" si="1"/>
        <v>0</v>
      </c>
      <c r="H44" s="120">
        <f t="shared" si="2"/>
        <v>0</v>
      </c>
      <c r="I44" s="112" t="s">
        <v>43</v>
      </c>
    </row>
    <row r="45" s="112" customFormat="1" ht="16.95" hidden="1" customHeight="1" spans="1:9">
      <c r="A45" s="130" t="s">
        <v>140</v>
      </c>
      <c r="B45" s="119"/>
      <c r="C45" s="119"/>
      <c r="D45" s="119">
        <v>0</v>
      </c>
      <c r="E45" s="119">
        <v>0</v>
      </c>
      <c r="F45" s="120">
        <f t="shared" si="0"/>
        <v>0</v>
      </c>
      <c r="G45" s="120">
        <f t="shared" si="1"/>
        <v>0</v>
      </c>
      <c r="H45" s="120">
        <f t="shared" si="2"/>
        <v>0</v>
      </c>
      <c r="I45" s="112" t="s">
        <v>43</v>
      </c>
    </row>
    <row r="46" s="31" customFormat="1" ht="16.95" customHeight="1" spans="1:9">
      <c r="A46" s="90" t="s">
        <v>141</v>
      </c>
      <c r="B46" s="38"/>
      <c r="C46" s="38"/>
      <c r="D46" s="38">
        <v>0</v>
      </c>
      <c r="E46" s="38">
        <v>7</v>
      </c>
      <c r="F46" s="75">
        <f t="shared" si="0"/>
        <v>0</v>
      </c>
      <c r="G46" s="75">
        <f t="shared" si="1"/>
        <v>0</v>
      </c>
      <c r="H46" s="75">
        <f t="shared" si="2"/>
        <v>0</v>
      </c>
      <c r="I46" s="31" t="s">
        <v>13</v>
      </c>
    </row>
    <row r="47" s="112" customFormat="1" ht="16.95" hidden="1" customHeight="1" spans="1:9">
      <c r="A47" s="130" t="s">
        <v>122</v>
      </c>
      <c r="B47" s="119"/>
      <c r="C47" s="119"/>
      <c r="D47" s="119">
        <v>0</v>
      </c>
      <c r="E47" s="119">
        <v>0</v>
      </c>
      <c r="F47" s="120">
        <f t="shared" si="0"/>
        <v>0</v>
      </c>
      <c r="G47" s="120">
        <f t="shared" si="1"/>
        <v>0</v>
      </c>
      <c r="H47" s="120">
        <f t="shared" si="2"/>
        <v>0</v>
      </c>
      <c r="I47" s="112" t="s">
        <v>43</v>
      </c>
    </row>
    <row r="48" s="31" customFormat="1" ht="23" customHeight="1" spans="1:9">
      <c r="A48" s="90" t="s">
        <v>142</v>
      </c>
      <c r="B48" s="38"/>
      <c r="C48" s="38"/>
      <c r="D48" s="38">
        <v>0</v>
      </c>
      <c r="E48" s="38">
        <v>23</v>
      </c>
      <c r="F48" s="75">
        <f t="shared" si="0"/>
        <v>0</v>
      </c>
      <c r="G48" s="75">
        <f t="shared" si="1"/>
        <v>0</v>
      </c>
      <c r="H48" s="75">
        <f t="shared" si="2"/>
        <v>0</v>
      </c>
      <c r="I48" s="31" t="s">
        <v>13</v>
      </c>
    </row>
    <row r="49" s="31" customFormat="1" ht="16.95" customHeight="1" spans="1:9">
      <c r="A49" s="90" t="s">
        <v>143</v>
      </c>
      <c r="B49" s="38">
        <v>466</v>
      </c>
      <c r="C49" s="38">
        <v>370</v>
      </c>
      <c r="D49" s="38">
        <v>443</v>
      </c>
      <c r="E49" s="38">
        <v>370</v>
      </c>
      <c r="F49" s="75">
        <f t="shared" si="0"/>
        <v>79.3991416309013</v>
      </c>
      <c r="G49" s="75">
        <f t="shared" si="1"/>
        <v>100</v>
      </c>
      <c r="H49" s="75">
        <f t="shared" si="2"/>
        <v>83.5214446952596</v>
      </c>
      <c r="I49" s="31" t="s">
        <v>13</v>
      </c>
    </row>
    <row r="50" s="31" customFormat="1" ht="16.95" customHeight="1" spans="1:9">
      <c r="A50" s="90" t="s">
        <v>113</v>
      </c>
      <c r="B50" s="38"/>
      <c r="C50" s="38"/>
      <c r="D50" s="38">
        <v>367</v>
      </c>
      <c r="E50" s="38">
        <v>340</v>
      </c>
      <c r="F50" s="75">
        <f t="shared" si="0"/>
        <v>0</v>
      </c>
      <c r="G50" s="75">
        <f t="shared" si="1"/>
        <v>0</v>
      </c>
      <c r="H50" s="75">
        <f t="shared" si="2"/>
        <v>92.6430517711172</v>
      </c>
      <c r="I50" s="31" t="s">
        <v>13</v>
      </c>
    </row>
    <row r="51" s="31" customFormat="1" ht="16.95" customHeight="1" spans="1:9">
      <c r="A51" s="90" t="s">
        <v>114</v>
      </c>
      <c r="B51" s="38"/>
      <c r="C51" s="38"/>
      <c r="D51" s="38">
        <v>24</v>
      </c>
      <c r="E51" s="38">
        <v>0</v>
      </c>
      <c r="F51" s="75">
        <f t="shared" si="0"/>
        <v>0</v>
      </c>
      <c r="G51" s="75">
        <f t="shared" si="1"/>
        <v>0</v>
      </c>
      <c r="H51" s="75">
        <f t="shared" si="2"/>
        <v>0</v>
      </c>
      <c r="I51" s="31" t="s">
        <v>13</v>
      </c>
    </row>
    <row r="52" s="112" customFormat="1" ht="16.95" hidden="1" customHeight="1" spans="1:9">
      <c r="A52" s="130" t="s">
        <v>115</v>
      </c>
      <c r="B52" s="119"/>
      <c r="C52" s="119"/>
      <c r="D52" s="119">
        <v>0</v>
      </c>
      <c r="E52" s="119">
        <v>0</v>
      </c>
      <c r="F52" s="120">
        <f t="shared" si="0"/>
        <v>0</v>
      </c>
      <c r="G52" s="120">
        <f t="shared" si="1"/>
        <v>0</v>
      </c>
      <c r="H52" s="120">
        <f t="shared" si="2"/>
        <v>0</v>
      </c>
      <c r="I52" s="112" t="s">
        <v>43</v>
      </c>
    </row>
    <row r="53" s="112" customFormat="1" ht="16.95" hidden="1" customHeight="1" spans="1:9">
      <c r="A53" s="130" t="s">
        <v>144</v>
      </c>
      <c r="B53" s="119"/>
      <c r="C53" s="119"/>
      <c r="D53" s="119">
        <v>0</v>
      </c>
      <c r="E53" s="119">
        <v>0</v>
      </c>
      <c r="F53" s="120">
        <f t="shared" si="0"/>
        <v>0</v>
      </c>
      <c r="G53" s="120">
        <f t="shared" si="1"/>
        <v>0</v>
      </c>
      <c r="H53" s="120">
        <f t="shared" si="2"/>
        <v>0</v>
      </c>
      <c r="I53" s="112" t="s">
        <v>43</v>
      </c>
    </row>
    <row r="54" s="31" customFormat="1" ht="16.95" customHeight="1" spans="1:9">
      <c r="A54" s="90" t="s">
        <v>145</v>
      </c>
      <c r="B54" s="38"/>
      <c r="C54" s="38"/>
      <c r="D54" s="38">
        <v>26</v>
      </c>
      <c r="E54" s="38">
        <v>30</v>
      </c>
      <c r="F54" s="75">
        <f t="shared" si="0"/>
        <v>0</v>
      </c>
      <c r="G54" s="75">
        <f t="shared" si="1"/>
        <v>0</v>
      </c>
      <c r="H54" s="75">
        <f t="shared" si="2"/>
        <v>115.384615384615</v>
      </c>
      <c r="I54" s="31" t="s">
        <v>13</v>
      </c>
    </row>
    <row r="55" s="112" customFormat="1" ht="16.95" hidden="1" customHeight="1" spans="1:9">
      <c r="A55" s="130" t="s">
        <v>146</v>
      </c>
      <c r="B55" s="119"/>
      <c r="C55" s="119"/>
      <c r="D55" s="119">
        <v>0</v>
      </c>
      <c r="E55" s="119">
        <v>0</v>
      </c>
      <c r="F55" s="120">
        <f t="shared" si="0"/>
        <v>0</v>
      </c>
      <c r="G55" s="120">
        <f t="shared" si="1"/>
        <v>0</v>
      </c>
      <c r="H55" s="120">
        <f t="shared" si="2"/>
        <v>0</v>
      </c>
      <c r="I55" s="112" t="s">
        <v>43</v>
      </c>
    </row>
    <row r="56" s="31" customFormat="1" ht="16.95" customHeight="1" spans="1:9">
      <c r="A56" s="90" t="s">
        <v>147</v>
      </c>
      <c r="B56" s="38"/>
      <c r="C56" s="38"/>
      <c r="D56" s="38">
        <v>26</v>
      </c>
      <c r="E56" s="38">
        <v>0</v>
      </c>
      <c r="F56" s="75">
        <f t="shared" si="0"/>
        <v>0</v>
      </c>
      <c r="G56" s="75">
        <f t="shared" si="1"/>
        <v>0</v>
      </c>
      <c r="H56" s="75">
        <f t="shared" si="2"/>
        <v>0</v>
      </c>
      <c r="I56" s="31" t="s">
        <v>13</v>
      </c>
    </row>
    <row r="57" s="112" customFormat="1" ht="16.95" hidden="1" customHeight="1" spans="1:9">
      <c r="A57" s="130" t="s">
        <v>148</v>
      </c>
      <c r="B57" s="119"/>
      <c r="C57" s="119"/>
      <c r="D57" s="119">
        <v>0</v>
      </c>
      <c r="E57" s="119">
        <v>0</v>
      </c>
      <c r="F57" s="120">
        <f t="shared" si="0"/>
        <v>0</v>
      </c>
      <c r="G57" s="120">
        <f t="shared" si="1"/>
        <v>0</v>
      </c>
      <c r="H57" s="120">
        <f t="shared" si="2"/>
        <v>0</v>
      </c>
      <c r="I57" s="112" t="s">
        <v>43</v>
      </c>
    </row>
    <row r="58" s="112" customFormat="1" ht="16.95" hidden="1" customHeight="1" spans="1:9">
      <c r="A58" s="130" t="s">
        <v>122</v>
      </c>
      <c r="B58" s="119"/>
      <c r="C58" s="119"/>
      <c r="D58" s="119">
        <v>0</v>
      </c>
      <c r="E58" s="119">
        <v>0</v>
      </c>
      <c r="F58" s="120">
        <f t="shared" si="0"/>
        <v>0</v>
      </c>
      <c r="G58" s="120">
        <f t="shared" si="1"/>
        <v>0</v>
      </c>
      <c r="H58" s="120">
        <f t="shared" si="2"/>
        <v>0</v>
      </c>
      <c r="I58" s="112" t="s">
        <v>43</v>
      </c>
    </row>
    <row r="59" s="112" customFormat="1" ht="16.95" hidden="1" customHeight="1" spans="1:9">
      <c r="A59" s="130" t="s">
        <v>149</v>
      </c>
      <c r="B59" s="119"/>
      <c r="C59" s="119"/>
      <c r="D59" s="119">
        <v>0</v>
      </c>
      <c r="E59" s="119">
        <v>0</v>
      </c>
      <c r="F59" s="120">
        <f t="shared" si="0"/>
        <v>0</v>
      </c>
      <c r="G59" s="120">
        <f t="shared" si="1"/>
        <v>0</v>
      </c>
      <c r="H59" s="120">
        <f t="shared" si="2"/>
        <v>0</v>
      </c>
      <c r="I59" s="112" t="s">
        <v>43</v>
      </c>
    </row>
    <row r="60" s="31" customFormat="1" ht="16.95" customHeight="1" spans="1:9">
      <c r="A60" s="90" t="s">
        <v>150</v>
      </c>
      <c r="B60" s="38">
        <v>1745</v>
      </c>
      <c r="C60" s="38">
        <v>1483</v>
      </c>
      <c r="D60" s="38">
        <v>1657</v>
      </c>
      <c r="E60" s="38">
        <v>1483</v>
      </c>
      <c r="F60" s="75">
        <f t="shared" si="0"/>
        <v>84.9856733524355</v>
      </c>
      <c r="G60" s="75">
        <f t="shared" si="1"/>
        <v>100</v>
      </c>
      <c r="H60" s="75">
        <f t="shared" si="2"/>
        <v>89.4990947495474</v>
      </c>
      <c r="I60" s="31" t="s">
        <v>13</v>
      </c>
    </row>
    <row r="61" s="31" customFormat="1" ht="16.95" customHeight="1" spans="1:9">
      <c r="A61" s="90" t="s">
        <v>113</v>
      </c>
      <c r="B61" s="38"/>
      <c r="C61" s="38"/>
      <c r="D61" s="38">
        <v>1617</v>
      </c>
      <c r="E61" s="38">
        <v>1431</v>
      </c>
      <c r="F61" s="75">
        <f t="shared" si="0"/>
        <v>0</v>
      </c>
      <c r="G61" s="75">
        <f t="shared" si="1"/>
        <v>0</v>
      </c>
      <c r="H61" s="75">
        <f t="shared" si="2"/>
        <v>88.4972170686456</v>
      </c>
      <c r="I61" s="31" t="s">
        <v>13</v>
      </c>
    </row>
    <row r="62" s="31" customFormat="1" ht="16.95" customHeight="1" spans="1:9">
      <c r="A62" s="90" t="s">
        <v>114</v>
      </c>
      <c r="B62" s="38"/>
      <c r="C62" s="38"/>
      <c r="D62" s="38">
        <v>1</v>
      </c>
      <c r="E62" s="38">
        <v>2</v>
      </c>
      <c r="F62" s="75">
        <f t="shared" si="0"/>
        <v>0</v>
      </c>
      <c r="G62" s="75">
        <f t="shared" si="1"/>
        <v>0</v>
      </c>
      <c r="H62" s="75">
        <f t="shared" si="2"/>
        <v>200</v>
      </c>
      <c r="I62" s="31" t="s">
        <v>13</v>
      </c>
    </row>
    <row r="63" s="112" customFormat="1" ht="16.95" hidden="1" customHeight="1" spans="1:9">
      <c r="A63" s="130" t="s">
        <v>115</v>
      </c>
      <c r="B63" s="119"/>
      <c r="C63" s="119"/>
      <c r="D63" s="119">
        <v>0</v>
      </c>
      <c r="E63" s="119">
        <v>0</v>
      </c>
      <c r="F63" s="120">
        <f t="shared" si="0"/>
        <v>0</v>
      </c>
      <c r="G63" s="120">
        <f t="shared" si="1"/>
        <v>0</v>
      </c>
      <c r="H63" s="120">
        <f t="shared" si="2"/>
        <v>0</v>
      </c>
      <c r="I63" s="112" t="s">
        <v>43</v>
      </c>
    </row>
    <row r="64" s="112" customFormat="1" ht="16.95" hidden="1" customHeight="1" spans="1:9">
      <c r="A64" s="130" t="s">
        <v>151</v>
      </c>
      <c r="B64" s="119"/>
      <c r="C64" s="119"/>
      <c r="D64" s="119">
        <v>0</v>
      </c>
      <c r="E64" s="119">
        <v>0</v>
      </c>
      <c r="F64" s="120">
        <f t="shared" si="0"/>
        <v>0</v>
      </c>
      <c r="G64" s="120">
        <f t="shared" si="1"/>
        <v>0</v>
      </c>
      <c r="H64" s="120">
        <f t="shared" si="2"/>
        <v>0</v>
      </c>
      <c r="I64" s="112" t="s">
        <v>43</v>
      </c>
    </row>
    <row r="65" s="31" customFormat="1" ht="16.95" customHeight="1" spans="1:9">
      <c r="A65" s="90" t="s">
        <v>152</v>
      </c>
      <c r="B65" s="38"/>
      <c r="C65" s="38"/>
      <c r="D65" s="38">
        <v>21</v>
      </c>
      <c r="E65" s="38">
        <v>45</v>
      </c>
      <c r="F65" s="75">
        <f t="shared" si="0"/>
        <v>0</v>
      </c>
      <c r="G65" s="75">
        <f t="shared" si="1"/>
        <v>0</v>
      </c>
      <c r="H65" s="75">
        <f t="shared" si="2"/>
        <v>214.285714285714</v>
      </c>
      <c r="I65" s="31" t="s">
        <v>13</v>
      </c>
    </row>
    <row r="66" s="112" customFormat="1" ht="16.95" hidden="1" customHeight="1" spans="1:9">
      <c r="A66" s="130" t="s">
        <v>153</v>
      </c>
      <c r="B66" s="119"/>
      <c r="C66" s="119"/>
      <c r="D66" s="119">
        <v>0</v>
      </c>
      <c r="E66" s="119">
        <v>0</v>
      </c>
      <c r="F66" s="120">
        <f t="shared" si="0"/>
        <v>0</v>
      </c>
      <c r="G66" s="120">
        <f t="shared" si="1"/>
        <v>0</v>
      </c>
      <c r="H66" s="120">
        <f t="shared" si="2"/>
        <v>0</v>
      </c>
      <c r="I66" s="112" t="s">
        <v>43</v>
      </c>
    </row>
    <row r="67" s="112" customFormat="1" ht="16.95" hidden="1" customHeight="1" spans="1:9">
      <c r="A67" s="130" t="s">
        <v>154</v>
      </c>
      <c r="B67" s="119"/>
      <c r="C67" s="119"/>
      <c r="D67" s="119">
        <v>0</v>
      </c>
      <c r="E67" s="119">
        <v>0</v>
      </c>
      <c r="F67" s="120">
        <f t="shared" si="0"/>
        <v>0</v>
      </c>
      <c r="G67" s="120">
        <f t="shared" si="1"/>
        <v>0</v>
      </c>
      <c r="H67" s="120">
        <f t="shared" si="2"/>
        <v>0</v>
      </c>
      <c r="I67" s="112" t="s">
        <v>43</v>
      </c>
    </row>
    <row r="68" s="112" customFormat="1" ht="16.95" hidden="1" customHeight="1" spans="1:9">
      <c r="A68" s="130" t="s">
        <v>155</v>
      </c>
      <c r="B68" s="119"/>
      <c r="C68" s="119"/>
      <c r="D68" s="119">
        <v>0</v>
      </c>
      <c r="E68" s="119">
        <v>0</v>
      </c>
      <c r="F68" s="120">
        <f t="shared" si="0"/>
        <v>0</v>
      </c>
      <c r="G68" s="120">
        <f t="shared" si="1"/>
        <v>0</v>
      </c>
      <c r="H68" s="120">
        <f t="shared" si="2"/>
        <v>0</v>
      </c>
      <c r="I68" s="112" t="s">
        <v>43</v>
      </c>
    </row>
    <row r="69" s="112" customFormat="1" ht="16.95" hidden="1" customHeight="1" spans="1:9">
      <c r="A69" s="130" t="s">
        <v>122</v>
      </c>
      <c r="B69" s="119"/>
      <c r="C69" s="119"/>
      <c r="D69" s="119">
        <v>0</v>
      </c>
      <c r="E69" s="119">
        <v>0</v>
      </c>
      <c r="F69" s="120">
        <f t="shared" ref="F69:F132" si="3">IF(B69&lt;&gt;0,(E69/B69)*100,0)</f>
        <v>0</v>
      </c>
      <c r="G69" s="120">
        <f t="shared" ref="G69:G132" si="4">IF(C69&lt;&gt;0,(E69/C69)*100,0)</f>
        <v>0</v>
      </c>
      <c r="H69" s="120">
        <f t="shared" ref="H69:H132" si="5">IF(D69&lt;&gt;0,(E69/D69)*100,0)</f>
        <v>0</v>
      </c>
      <c r="I69" s="112" t="s">
        <v>43</v>
      </c>
    </row>
    <row r="70" s="31" customFormat="1" ht="16.95" customHeight="1" spans="1:9">
      <c r="A70" s="90" t="s">
        <v>156</v>
      </c>
      <c r="B70" s="38"/>
      <c r="C70" s="38"/>
      <c r="D70" s="38">
        <v>18</v>
      </c>
      <c r="E70" s="38">
        <v>5</v>
      </c>
      <c r="F70" s="75">
        <f t="shared" si="3"/>
        <v>0</v>
      </c>
      <c r="G70" s="75">
        <f t="shared" si="4"/>
        <v>0</v>
      </c>
      <c r="H70" s="75">
        <f t="shared" si="5"/>
        <v>27.7777777777778</v>
      </c>
      <c r="I70" s="31" t="s">
        <v>13</v>
      </c>
    </row>
    <row r="71" s="31" customFormat="1" ht="16.95" customHeight="1" spans="1:9">
      <c r="A71" s="90" t="s">
        <v>157</v>
      </c>
      <c r="B71" s="38">
        <v>140</v>
      </c>
      <c r="C71" s="38">
        <v>27</v>
      </c>
      <c r="D71" s="38">
        <v>138</v>
      </c>
      <c r="E71" s="38">
        <v>27</v>
      </c>
      <c r="F71" s="75">
        <f t="shared" si="3"/>
        <v>19.2857142857143</v>
      </c>
      <c r="G71" s="75">
        <f t="shared" si="4"/>
        <v>100</v>
      </c>
      <c r="H71" s="75">
        <f t="shared" si="5"/>
        <v>19.5652173913043</v>
      </c>
      <c r="I71" s="31" t="s">
        <v>13</v>
      </c>
    </row>
    <row r="72" s="31" customFormat="1" ht="16.95" customHeight="1" spans="1:9">
      <c r="A72" s="90" t="s">
        <v>113</v>
      </c>
      <c r="B72" s="38"/>
      <c r="C72" s="38"/>
      <c r="D72" s="38">
        <v>29</v>
      </c>
      <c r="E72" s="38">
        <v>27</v>
      </c>
      <c r="F72" s="75">
        <f t="shared" si="3"/>
        <v>0</v>
      </c>
      <c r="G72" s="75">
        <f t="shared" si="4"/>
        <v>0</v>
      </c>
      <c r="H72" s="75">
        <f t="shared" si="5"/>
        <v>93.1034482758621</v>
      </c>
      <c r="I72" s="31" t="s">
        <v>13</v>
      </c>
    </row>
    <row r="73" s="112" customFormat="1" ht="16.95" hidden="1" customHeight="1" spans="1:9">
      <c r="A73" s="130" t="s">
        <v>114</v>
      </c>
      <c r="B73" s="119"/>
      <c r="C73" s="119"/>
      <c r="D73" s="119">
        <v>0</v>
      </c>
      <c r="E73" s="119">
        <v>0</v>
      </c>
      <c r="F73" s="120">
        <f t="shared" si="3"/>
        <v>0</v>
      </c>
      <c r="G73" s="120">
        <f t="shared" si="4"/>
        <v>0</v>
      </c>
      <c r="H73" s="120">
        <f t="shared" si="5"/>
        <v>0</v>
      </c>
      <c r="I73" s="112" t="s">
        <v>43</v>
      </c>
    </row>
    <row r="74" s="112" customFormat="1" ht="16.95" hidden="1" customHeight="1" spans="1:9">
      <c r="A74" s="130" t="s">
        <v>115</v>
      </c>
      <c r="B74" s="119"/>
      <c r="C74" s="119"/>
      <c r="D74" s="119">
        <v>0</v>
      </c>
      <c r="E74" s="119">
        <v>0</v>
      </c>
      <c r="F74" s="120">
        <f t="shared" si="3"/>
        <v>0</v>
      </c>
      <c r="G74" s="120">
        <f t="shared" si="4"/>
        <v>0</v>
      </c>
      <c r="H74" s="120">
        <f t="shared" si="5"/>
        <v>0</v>
      </c>
      <c r="I74" s="112" t="s">
        <v>43</v>
      </c>
    </row>
    <row r="75" s="31" customFormat="1" ht="16.95" customHeight="1" spans="1:9">
      <c r="A75" s="90" t="s">
        <v>158</v>
      </c>
      <c r="B75" s="38"/>
      <c r="C75" s="38"/>
      <c r="D75" s="38">
        <v>81</v>
      </c>
      <c r="E75" s="38">
        <v>0</v>
      </c>
      <c r="F75" s="75">
        <f t="shared" si="3"/>
        <v>0</v>
      </c>
      <c r="G75" s="75">
        <f t="shared" si="4"/>
        <v>0</v>
      </c>
      <c r="H75" s="75">
        <f t="shared" si="5"/>
        <v>0</v>
      </c>
      <c r="I75" s="31" t="s">
        <v>13</v>
      </c>
    </row>
    <row r="76" s="112" customFormat="1" ht="16.95" hidden="1" customHeight="1" spans="1:9">
      <c r="A76" s="130" t="s">
        <v>159</v>
      </c>
      <c r="B76" s="119"/>
      <c r="C76" s="119"/>
      <c r="D76" s="119">
        <v>0</v>
      </c>
      <c r="E76" s="119">
        <v>0</v>
      </c>
      <c r="F76" s="120">
        <f t="shared" si="3"/>
        <v>0</v>
      </c>
      <c r="G76" s="120">
        <f t="shared" si="4"/>
        <v>0</v>
      </c>
      <c r="H76" s="120">
        <f t="shared" si="5"/>
        <v>0</v>
      </c>
      <c r="I76" s="112" t="s">
        <v>43</v>
      </c>
    </row>
    <row r="77" s="112" customFormat="1" ht="16.95" hidden="1" customHeight="1" spans="1:9">
      <c r="A77" s="130" t="s">
        <v>160</v>
      </c>
      <c r="B77" s="119"/>
      <c r="C77" s="119"/>
      <c r="D77" s="119">
        <v>0</v>
      </c>
      <c r="E77" s="119">
        <v>0</v>
      </c>
      <c r="F77" s="120">
        <f t="shared" si="3"/>
        <v>0</v>
      </c>
      <c r="G77" s="120">
        <f t="shared" si="4"/>
        <v>0</v>
      </c>
      <c r="H77" s="120">
        <f t="shared" si="5"/>
        <v>0</v>
      </c>
      <c r="I77" s="112" t="s">
        <v>43</v>
      </c>
    </row>
    <row r="78" s="112" customFormat="1" ht="16.95" hidden="1" customHeight="1" spans="1:9">
      <c r="A78" s="130" t="s">
        <v>161</v>
      </c>
      <c r="B78" s="119"/>
      <c r="C78" s="119"/>
      <c r="D78" s="119">
        <v>0</v>
      </c>
      <c r="E78" s="119">
        <v>0</v>
      </c>
      <c r="F78" s="120">
        <f t="shared" si="3"/>
        <v>0</v>
      </c>
      <c r="G78" s="120">
        <f t="shared" si="4"/>
        <v>0</v>
      </c>
      <c r="H78" s="120">
        <f t="shared" si="5"/>
        <v>0</v>
      </c>
      <c r="I78" s="112" t="s">
        <v>43</v>
      </c>
    </row>
    <row r="79" s="112" customFormat="1" ht="16.95" hidden="1" customHeight="1" spans="1:9">
      <c r="A79" s="130" t="s">
        <v>162</v>
      </c>
      <c r="B79" s="119"/>
      <c r="C79" s="119"/>
      <c r="D79" s="119">
        <v>0</v>
      </c>
      <c r="E79" s="119">
        <v>0</v>
      </c>
      <c r="F79" s="120">
        <f t="shared" si="3"/>
        <v>0</v>
      </c>
      <c r="G79" s="120">
        <f t="shared" si="4"/>
        <v>0</v>
      </c>
      <c r="H79" s="120">
        <f t="shared" si="5"/>
        <v>0</v>
      </c>
      <c r="I79" s="112" t="s">
        <v>43</v>
      </c>
    </row>
    <row r="80" s="112" customFormat="1" ht="16.95" hidden="1" customHeight="1" spans="1:9">
      <c r="A80" s="130" t="s">
        <v>154</v>
      </c>
      <c r="B80" s="119"/>
      <c r="C80" s="119"/>
      <c r="D80" s="119">
        <v>0</v>
      </c>
      <c r="E80" s="119">
        <v>0</v>
      </c>
      <c r="F80" s="120">
        <f t="shared" si="3"/>
        <v>0</v>
      </c>
      <c r="G80" s="120">
        <f t="shared" si="4"/>
        <v>0</v>
      </c>
      <c r="H80" s="120">
        <f t="shared" si="5"/>
        <v>0</v>
      </c>
      <c r="I80" s="112" t="s">
        <v>43</v>
      </c>
    </row>
    <row r="81" s="112" customFormat="1" ht="16.95" hidden="1" customHeight="1" spans="1:9">
      <c r="A81" s="130" t="s">
        <v>122</v>
      </c>
      <c r="B81" s="119"/>
      <c r="C81" s="119"/>
      <c r="D81" s="119">
        <v>0</v>
      </c>
      <c r="E81" s="119">
        <v>0</v>
      </c>
      <c r="F81" s="120">
        <f t="shared" si="3"/>
        <v>0</v>
      </c>
      <c r="G81" s="120">
        <f t="shared" si="4"/>
        <v>0</v>
      </c>
      <c r="H81" s="120">
        <f t="shared" si="5"/>
        <v>0</v>
      </c>
      <c r="I81" s="112" t="s">
        <v>43</v>
      </c>
    </row>
    <row r="82" s="31" customFormat="1" ht="16.95" customHeight="1" spans="1:9">
      <c r="A82" s="90" t="s">
        <v>163</v>
      </c>
      <c r="B82" s="38"/>
      <c r="C82" s="38"/>
      <c r="D82" s="38">
        <v>28</v>
      </c>
      <c r="E82" s="38">
        <v>0</v>
      </c>
      <c r="F82" s="75">
        <f t="shared" si="3"/>
        <v>0</v>
      </c>
      <c r="G82" s="75">
        <f t="shared" si="4"/>
        <v>0</v>
      </c>
      <c r="H82" s="75">
        <f t="shared" si="5"/>
        <v>0</v>
      </c>
      <c r="I82" s="31" t="s">
        <v>13</v>
      </c>
    </row>
    <row r="83" s="31" customFormat="1" ht="16.95" customHeight="1" spans="1:9">
      <c r="A83" s="90" t="s">
        <v>164</v>
      </c>
      <c r="B83" s="38">
        <v>26</v>
      </c>
      <c r="C83" s="38">
        <v>79</v>
      </c>
      <c r="D83" s="38">
        <v>26</v>
      </c>
      <c r="E83" s="38">
        <v>79</v>
      </c>
      <c r="F83" s="75">
        <f t="shared" si="3"/>
        <v>303.846153846154</v>
      </c>
      <c r="G83" s="75">
        <f t="shared" si="4"/>
        <v>100</v>
      </c>
      <c r="H83" s="75">
        <f t="shared" si="5"/>
        <v>303.846153846154</v>
      </c>
      <c r="I83" s="31" t="s">
        <v>13</v>
      </c>
    </row>
    <row r="84" s="31" customFormat="1" ht="16.95" customHeight="1" spans="1:9">
      <c r="A84" s="90" t="s">
        <v>113</v>
      </c>
      <c r="B84" s="38"/>
      <c r="C84" s="38"/>
      <c r="D84" s="38">
        <v>16</v>
      </c>
      <c r="E84" s="38">
        <v>79</v>
      </c>
      <c r="F84" s="75">
        <f t="shared" si="3"/>
        <v>0</v>
      </c>
      <c r="G84" s="75">
        <f t="shared" si="4"/>
        <v>0</v>
      </c>
      <c r="H84" s="75">
        <f t="shared" si="5"/>
        <v>493.75</v>
      </c>
      <c r="I84" s="31" t="s">
        <v>13</v>
      </c>
    </row>
    <row r="85" s="112" customFormat="1" ht="16.95" hidden="1" customHeight="1" spans="1:9">
      <c r="A85" s="130" t="s">
        <v>114</v>
      </c>
      <c r="B85" s="119"/>
      <c r="C85" s="119"/>
      <c r="D85" s="119">
        <v>0</v>
      </c>
      <c r="E85" s="119">
        <v>0</v>
      </c>
      <c r="F85" s="120">
        <f t="shared" si="3"/>
        <v>0</v>
      </c>
      <c r="G85" s="120">
        <f t="shared" si="4"/>
        <v>0</v>
      </c>
      <c r="H85" s="120">
        <f t="shared" si="5"/>
        <v>0</v>
      </c>
      <c r="I85" s="112" t="s">
        <v>43</v>
      </c>
    </row>
    <row r="86" s="112" customFormat="1" ht="16.95" hidden="1" customHeight="1" spans="1:9">
      <c r="A86" s="130" t="s">
        <v>115</v>
      </c>
      <c r="B86" s="119"/>
      <c r="C86" s="119"/>
      <c r="D86" s="119">
        <v>0</v>
      </c>
      <c r="E86" s="119">
        <v>0</v>
      </c>
      <c r="F86" s="120">
        <f t="shared" si="3"/>
        <v>0</v>
      </c>
      <c r="G86" s="120">
        <f t="shared" si="4"/>
        <v>0</v>
      </c>
      <c r="H86" s="120">
        <f t="shared" si="5"/>
        <v>0</v>
      </c>
      <c r="I86" s="112" t="s">
        <v>43</v>
      </c>
    </row>
    <row r="87" s="112" customFormat="1" ht="16.95" hidden="1" customHeight="1" spans="1:9">
      <c r="A87" s="130" t="s">
        <v>165</v>
      </c>
      <c r="B87" s="119"/>
      <c r="C87" s="119"/>
      <c r="D87" s="119">
        <v>0</v>
      </c>
      <c r="E87" s="119">
        <v>0</v>
      </c>
      <c r="F87" s="120">
        <f t="shared" si="3"/>
        <v>0</v>
      </c>
      <c r="G87" s="120">
        <f t="shared" si="4"/>
        <v>0</v>
      </c>
      <c r="H87" s="120">
        <f t="shared" si="5"/>
        <v>0</v>
      </c>
      <c r="I87" s="112" t="s">
        <v>43</v>
      </c>
    </row>
    <row r="88" s="112" customFormat="1" ht="16.95" hidden="1" customHeight="1" spans="1:9">
      <c r="A88" s="130" t="s">
        <v>166</v>
      </c>
      <c r="B88" s="119"/>
      <c r="C88" s="119"/>
      <c r="D88" s="119">
        <v>0</v>
      </c>
      <c r="E88" s="119">
        <v>0</v>
      </c>
      <c r="F88" s="120">
        <f t="shared" si="3"/>
        <v>0</v>
      </c>
      <c r="G88" s="120">
        <f t="shared" si="4"/>
        <v>0</v>
      </c>
      <c r="H88" s="120">
        <f t="shared" si="5"/>
        <v>0</v>
      </c>
      <c r="I88" s="112" t="s">
        <v>43</v>
      </c>
    </row>
    <row r="89" s="112" customFormat="1" ht="16.95" hidden="1" customHeight="1" spans="1:9">
      <c r="A89" s="130" t="s">
        <v>154</v>
      </c>
      <c r="B89" s="119"/>
      <c r="C89" s="119"/>
      <c r="D89" s="119">
        <v>0</v>
      </c>
      <c r="E89" s="119">
        <v>0</v>
      </c>
      <c r="F89" s="120">
        <f t="shared" si="3"/>
        <v>0</v>
      </c>
      <c r="G89" s="120">
        <f t="shared" si="4"/>
        <v>0</v>
      </c>
      <c r="H89" s="120">
        <f t="shared" si="5"/>
        <v>0</v>
      </c>
      <c r="I89" s="112" t="s">
        <v>43</v>
      </c>
    </row>
    <row r="90" s="112" customFormat="1" ht="16.95" hidden="1" customHeight="1" spans="1:9">
      <c r="A90" s="130" t="s">
        <v>122</v>
      </c>
      <c r="B90" s="119"/>
      <c r="C90" s="119"/>
      <c r="D90" s="119">
        <v>0</v>
      </c>
      <c r="E90" s="119">
        <v>0</v>
      </c>
      <c r="F90" s="120">
        <f t="shared" si="3"/>
        <v>0</v>
      </c>
      <c r="G90" s="120">
        <f t="shared" si="4"/>
        <v>0</v>
      </c>
      <c r="H90" s="120">
        <f t="shared" si="5"/>
        <v>0</v>
      </c>
      <c r="I90" s="112" t="s">
        <v>43</v>
      </c>
    </row>
    <row r="91" s="31" customFormat="1" ht="16.95" customHeight="1" spans="1:9">
      <c r="A91" s="90" t="s">
        <v>167</v>
      </c>
      <c r="B91" s="38"/>
      <c r="C91" s="38"/>
      <c r="D91" s="38">
        <v>10</v>
      </c>
      <c r="E91" s="38">
        <v>0</v>
      </c>
      <c r="F91" s="75">
        <f t="shared" si="3"/>
        <v>0</v>
      </c>
      <c r="G91" s="75">
        <f t="shared" si="4"/>
        <v>0</v>
      </c>
      <c r="H91" s="75">
        <f t="shared" si="5"/>
        <v>0</v>
      </c>
      <c r="I91" s="31" t="s">
        <v>13</v>
      </c>
    </row>
    <row r="92" s="112" customFormat="1" ht="16.95" hidden="1" customHeight="1" spans="1:9">
      <c r="A92" s="130" t="s">
        <v>168</v>
      </c>
      <c r="B92" s="119">
        <v>0</v>
      </c>
      <c r="C92" s="119">
        <v>0</v>
      </c>
      <c r="D92" s="119">
        <v>0</v>
      </c>
      <c r="E92" s="119">
        <v>0</v>
      </c>
      <c r="F92" s="120">
        <f t="shared" si="3"/>
        <v>0</v>
      </c>
      <c r="G92" s="120">
        <f t="shared" si="4"/>
        <v>0</v>
      </c>
      <c r="H92" s="120">
        <f t="shared" si="5"/>
        <v>0</v>
      </c>
      <c r="I92" s="112" t="s">
        <v>43</v>
      </c>
    </row>
    <row r="93" s="112" customFormat="1" ht="16.95" hidden="1" customHeight="1" spans="1:9">
      <c r="A93" s="130" t="s">
        <v>113</v>
      </c>
      <c r="B93" s="119"/>
      <c r="C93" s="119"/>
      <c r="D93" s="119">
        <v>0</v>
      </c>
      <c r="E93" s="119">
        <v>0</v>
      </c>
      <c r="F93" s="120">
        <f t="shared" si="3"/>
        <v>0</v>
      </c>
      <c r="G93" s="120">
        <f t="shared" si="4"/>
        <v>0</v>
      </c>
      <c r="H93" s="120">
        <f t="shared" si="5"/>
        <v>0</v>
      </c>
      <c r="I93" s="112" t="s">
        <v>43</v>
      </c>
    </row>
    <row r="94" s="112" customFormat="1" ht="16.95" hidden="1" customHeight="1" spans="1:9">
      <c r="A94" s="130" t="s">
        <v>114</v>
      </c>
      <c r="B94" s="119"/>
      <c r="C94" s="119"/>
      <c r="D94" s="119">
        <v>0</v>
      </c>
      <c r="E94" s="119">
        <v>0</v>
      </c>
      <c r="F94" s="120">
        <f t="shared" si="3"/>
        <v>0</v>
      </c>
      <c r="G94" s="120">
        <f t="shared" si="4"/>
        <v>0</v>
      </c>
      <c r="H94" s="120">
        <f t="shared" si="5"/>
        <v>0</v>
      </c>
      <c r="I94" s="112" t="s">
        <v>43</v>
      </c>
    </row>
    <row r="95" s="112" customFormat="1" ht="16.95" hidden="1" customHeight="1" spans="1:9">
      <c r="A95" s="130" t="s">
        <v>115</v>
      </c>
      <c r="B95" s="119"/>
      <c r="C95" s="119"/>
      <c r="D95" s="119">
        <v>0</v>
      </c>
      <c r="E95" s="119">
        <v>0</v>
      </c>
      <c r="F95" s="120">
        <f t="shared" si="3"/>
        <v>0</v>
      </c>
      <c r="G95" s="120">
        <f t="shared" si="4"/>
        <v>0</v>
      </c>
      <c r="H95" s="120">
        <f t="shared" si="5"/>
        <v>0</v>
      </c>
      <c r="I95" s="112" t="s">
        <v>43</v>
      </c>
    </row>
    <row r="96" s="112" customFormat="1" ht="16.95" hidden="1" customHeight="1" spans="1:9">
      <c r="A96" s="130" t="s">
        <v>169</v>
      </c>
      <c r="B96" s="119"/>
      <c r="C96" s="119"/>
      <c r="D96" s="119">
        <v>0</v>
      </c>
      <c r="E96" s="119">
        <v>0</v>
      </c>
      <c r="F96" s="120">
        <f t="shared" si="3"/>
        <v>0</v>
      </c>
      <c r="G96" s="120">
        <f t="shared" si="4"/>
        <v>0</v>
      </c>
      <c r="H96" s="120">
        <f t="shared" si="5"/>
        <v>0</v>
      </c>
      <c r="I96" s="112" t="s">
        <v>43</v>
      </c>
    </row>
    <row r="97" s="112" customFormat="1" ht="17.25" hidden="1" customHeight="1" spans="1:9">
      <c r="A97" s="130" t="s">
        <v>170</v>
      </c>
      <c r="B97" s="119"/>
      <c r="C97" s="119"/>
      <c r="D97" s="119">
        <v>0</v>
      </c>
      <c r="E97" s="119">
        <v>0</v>
      </c>
      <c r="F97" s="120">
        <f t="shared" si="3"/>
        <v>0</v>
      </c>
      <c r="G97" s="120">
        <f t="shared" si="4"/>
        <v>0</v>
      </c>
      <c r="H97" s="120">
        <f t="shared" si="5"/>
        <v>0</v>
      </c>
      <c r="I97" s="112" t="s">
        <v>43</v>
      </c>
    </row>
    <row r="98" s="112" customFormat="1" ht="17.25" hidden="1" customHeight="1" spans="1:9">
      <c r="A98" s="130" t="s">
        <v>154</v>
      </c>
      <c r="B98" s="119"/>
      <c r="C98" s="119"/>
      <c r="D98" s="119">
        <v>0</v>
      </c>
      <c r="E98" s="119">
        <v>0</v>
      </c>
      <c r="F98" s="120">
        <f t="shared" si="3"/>
        <v>0</v>
      </c>
      <c r="G98" s="120">
        <f t="shared" si="4"/>
        <v>0</v>
      </c>
      <c r="H98" s="120">
        <f t="shared" si="5"/>
        <v>0</v>
      </c>
      <c r="I98" s="112" t="s">
        <v>43</v>
      </c>
    </row>
    <row r="99" s="112" customFormat="1" ht="17.25" hidden="1" customHeight="1" spans="1:9">
      <c r="A99" s="130" t="s">
        <v>171</v>
      </c>
      <c r="B99" s="119"/>
      <c r="C99" s="119"/>
      <c r="D99" s="119"/>
      <c r="E99" s="119">
        <v>0</v>
      </c>
      <c r="F99" s="120">
        <f t="shared" si="3"/>
        <v>0</v>
      </c>
      <c r="G99" s="120">
        <f t="shared" si="4"/>
        <v>0</v>
      </c>
      <c r="H99" s="120">
        <f t="shared" si="5"/>
        <v>0</v>
      </c>
      <c r="I99" s="112" t="s">
        <v>43</v>
      </c>
    </row>
    <row r="100" s="112" customFormat="1" ht="17.25" hidden="1" customHeight="1" spans="1:9">
      <c r="A100" s="130" t="s">
        <v>172</v>
      </c>
      <c r="B100" s="119"/>
      <c r="C100" s="119"/>
      <c r="D100" s="119"/>
      <c r="E100" s="119">
        <v>0</v>
      </c>
      <c r="F100" s="120">
        <f t="shared" si="3"/>
        <v>0</v>
      </c>
      <c r="G100" s="120">
        <f t="shared" si="4"/>
        <v>0</v>
      </c>
      <c r="H100" s="120">
        <f t="shared" si="5"/>
        <v>0</v>
      </c>
      <c r="I100" s="112" t="s">
        <v>43</v>
      </c>
    </row>
    <row r="101" s="112" customFormat="1" ht="17.25" hidden="1" customHeight="1" spans="1:9">
      <c r="A101" s="130" t="s">
        <v>173</v>
      </c>
      <c r="B101" s="119"/>
      <c r="C101" s="119"/>
      <c r="D101" s="119"/>
      <c r="E101" s="119">
        <v>0</v>
      </c>
      <c r="F101" s="120">
        <f t="shared" si="3"/>
        <v>0</v>
      </c>
      <c r="G101" s="120">
        <f t="shared" si="4"/>
        <v>0</v>
      </c>
      <c r="H101" s="120">
        <f t="shared" si="5"/>
        <v>0</v>
      </c>
      <c r="I101" s="112" t="s">
        <v>43</v>
      </c>
    </row>
    <row r="102" s="112" customFormat="1" ht="17.25" hidden="1" customHeight="1" spans="1:9">
      <c r="A102" s="130" t="s">
        <v>174</v>
      </c>
      <c r="B102" s="119"/>
      <c r="C102" s="119"/>
      <c r="D102" s="119"/>
      <c r="E102" s="119">
        <v>0</v>
      </c>
      <c r="F102" s="120">
        <f t="shared" si="3"/>
        <v>0</v>
      </c>
      <c r="G102" s="120">
        <f t="shared" si="4"/>
        <v>0</v>
      </c>
      <c r="H102" s="120">
        <f t="shared" si="5"/>
        <v>0</v>
      </c>
      <c r="I102" s="112" t="s">
        <v>43</v>
      </c>
    </row>
    <row r="103" s="112" customFormat="1" ht="17.25" hidden="1" customHeight="1" spans="1:9">
      <c r="A103" s="130" t="s">
        <v>122</v>
      </c>
      <c r="B103" s="119"/>
      <c r="C103" s="119"/>
      <c r="D103" s="119">
        <v>0</v>
      </c>
      <c r="E103" s="119">
        <v>0</v>
      </c>
      <c r="F103" s="120">
        <f t="shared" si="3"/>
        <v>0</v>
      </c>
      <c r="G103" s="120">
        <f t="shared" si="4"/>
        <v>0</v>
      </c>
      <c r="H103" s="120">
        <f t="shared" si="5"/>
        <v>0</v>
      </c>
      <c r="I103" s="112" t="s">
        <v>43</v>
      </c>
    </row>
    <row r="104" s="112" customFormat="1" ht="17.25" hidden="1" customHeight="1" spans="1:9">
      <c r="A104" s="130" t="s">
        <v>175</v>
      </c>
      <c r="B104" s="119"/>
      <c r="C104" s="119"/>
      <c r="D104" s="119">
        <v>0</v>
      </c>
      <c r="E104" s="119">
        <v>0</v>
      </c>
      <c r="F104" s="120">
        <f t="shared" si="3"/>
        <v>0</v>
      </c>
      <c r="G104" s="120">
        <f t="shared" si="4"/>
        <v>0</v>
      </c>
      <c r="H104" s="120">
        <f t="shared" si="5"/>
        <v>0</v>
      </c>
      <c r="I104" s="112" t="s">
        <v>43</v>
      </c>
    </row>
    <row r="105" s="31" customFormat="1" ht="16.95" customHeight="1" spans="1:9">
      <c r="A105" s="90" t="s">
        <v>176</v>
      </c>
      <c r="B105" s="38">
        <v>90</v>
      </c>
      <c r="C105" s="38">
        <v>152</v>
      </c>
      <c r="D105" s="38">
        <v>86</v>
      </c>
      <c r="E105" s="38">
        <v>152</v>
      </c>
      <c r="F105" s="75">
        <f t="shared" si="3"/>
        <v>168.888888888889</v>
      </c>
      <c r="G105" s="75">
        <f t="shared" si="4"/>
        <v>100</v>
      </c>
      <c r="H105" s="75">
        <f t="shared" si="5"/>
        <v>176.744186046512</v>
      </c>
      <c r="I105" s="31" t="s">
        <v>13</v>
      </c>
    </row>
    <row r="106" s="112" customFormat="1" ht="16.95" hidden="1" customHeight="1" spans="1:9">
      <c r="A106" s="130" t="s">
        <v>113</v>
      </c>
      <c r="B106" s="119"/>
      <c r="C106" s="119"/>
      <c r="D106" s="119">
        <v>0</v>
      </c>
      <c r="E106" s="119">
        <v>0</v>
      </c>
      <c r="F106" s="120">
        <f t="shared" si="3"/>
        <v>0</v>
      </c>
      <c r="G106" s="120">
        <f t="shared" si="4"/>
        <v>0</v>
      </c>
      <c r="H106" s="120">
        <f t="shared" si="5"/>
        <v>0</v>
      </c>
      <c r="I106" s="112" t="s">
        <v>43</v>
      </c>
    </row>
    <row r="107" s="112" customFormat="1" ht="16.95" hidden="1" customHeight="1" spans="1:9">
      <c r="A107" s="130" t="s">
        <v>114</v>
      </c>
      <c r="B107" s="119"/>
      <c r="C107" s="119"/>
      <c r="D107" s="119">
        <v>0</v>
      </c>
      <c r="E107" s="119">
        <v>0</v>
      </c>
      <c r="F107" s="120">
        <f t="shared" si="3"/>
        <v>0</v>
      </c>
      <c r="G107" s="120">
        <f t="shared" si="4"/>
        <v>0</v>
      </c>
      <c r="H107" s="120">
        <f t="shared" si="5"/>
        <v>0</v>
      </c>
      <c r="I107" s="112" t="s">
        <v>43</v>
      </c>
    </row>
    <row r="108" s="112" customFormat="1" ht="16.95" hidden="1" customHeight="1" spans="1:9">
      <c r="A108" s="130" t="s">
        <v>115</v>
      </c>
      <c r="B108" s="119"/>
      <c r="C108" s="119"/>
      <c r="D108" s="119">
        <v>0</v>
      </c>
      <c r="E108" s="119">
        <v>0</v>
      </c>
      <c r="F108" s="120">
        <f t="shared" si="3"/>
        <v>0</v>
      </c>
      <c r="G108" s="120">
        <f t="shared" si="4"/>
        <v>0</v>
      </c>
      <c r="H108" s="120">
        <f t="shared" si="5"/>
        <v>0</v>
      </c>
      <c r="I108" s="112" t="s">
        <v>43</v>
      </c>
    </row>
    <row r="109" s="112" customFormat="1" ht="16.95" hidden="1" customHeight="1" spans="1:9">
      <c r="A109" s="130" t="s">
        <v>177</v>
      </c>
      <c r="B109" s="119"/>
      <c r="C109" s="119"/>
      <c r="D109" s="119">
        <v>0</v>
      </c>
      <c r="E109" s="119">
        <v>0</v>
      </c>
      <c r="F109" s="120">
        <f t="shared" si="3"/>
        <v>0</v>
      </c>
      <c r="G109" s="120">
        <f t="shared" si="4"/>
        <v>0</v>
      </c>
      <c r="H109" s="120">
        <f t="shared" si="5"/>
        <v>0</v>
      </c>
      <c r="I109" s="112" t="s">
        <v>43</v>
      </c>
    </row>
    <row r="110" s="112" customFormat="1" ht="16.95" hidden="1" customHeight="1" spans="1:9">
      <c r="A110" s="130" t="s">
        <v>178</v>
      </c>
      <c r="B110" s="119"/>
      <c r="C110" s="119"/>
      <c r="D110" s="119">
        <v>0</v>
      </c>
      <c r="E110" s="119">
        <v>0</v>
      </c>
      <c r="F110" s="120">
        <f t="shared" si="3"/>
        <v>0</v>
      </c>
      <c r="G110" s="120">
        <f t="shared" si="4"/>
        <v>0</v>
      </c>
      <c r="H110" s="120">
        <f t="shared" si="5"/>
        <v>0</v>
      </c>
      <c r="I110" s="112" t="s">
        <v>43</v>
      </c>
    </row>
    <row r="111" s="112" customFormat="1" ht="16.95" hidden="1" customHeight="1" spans="1:9">
      <c r="A111" s="130" t="s">
        <v>179</v>
      </c>
      <c r="B111" s="119"/>
      <c r="C111" s="119"/>
      <c r="D111" s="119">
        <v>0</v>
      </c>
      <c r="E111" s="119">
        <v>0</v>
      </c>
      <c r="F111" s="120">
        <f t="shared" si="3"/>
        <v>0</v>
      </c>
      <c r="G111" s="120">
        <f t="shared" si="4"/>
        <v>0</v>
      </c>
      <c r="H111" s="120">
        <f t="shared" si="5"/>
        <v>0</v>
      </c>
      <c r="I111" s="112" t="s">
        <v>43</v>
      </c>
    </row>
    <row r="112" s="112" customFormat="1" ht="16.95" hidden="1" customHeight="1" spans="1:9">
      <c r="A112" s="130" t="s">
        <v>180</v>
      </c>
      <c r="B112" s="119"/>
      <c r="C112" s="119"/>
      <c r="D112" s="119">
        <v>0</v>
      </c>
      <c r="E112" s="119">
        <v>0</v>
      </c>
      <c r="F112" s="120">
        <f t="shared" si="3"/>
        <v>0</v>
      </c>
      <c r="G112" s="120">
        <f t="shared" si="4"/>
        <v>0</v>
      </c>
      <c r="H112" s="120">
        <f t="shared" si="5"/>
        <v>0</v>
      </c>
      <c r="I112" s="112" t="s">
        <v>43</v>
      </c>
    </row>
    <row r="113" s="112" customFormat="1" ht="16.95" hidden="1" customHeight="1" spans="1:9">
      <c r="A113" s="130" t="s">
        <v>122</v>
      </c>
      <c r="B113" s="119"/>
      <c r="C113" s="119"/>
      <c r="D113" s="119">
        <v>0</v>
      </c>
      <c r="E113" s="119">
        <v>0</v>
      </c>
      <c r="F113" s="120">
        <f t="shared" si="3"/>
        <v>0</v>
      </c>
      <c r="G113" s="120">
        <f t="shared" si="4"/>
        <v>0</v>
      </c>
      <c r="H113" s="120">
        <f t="shared" si="5"/>
        <v>0</v>
      </c>
      <c r="I113" s="112" t="s">
        <v>43</v>
      </c>
    </row>
    <row r="114" s="31" customFormat="1" ht="16.95" customHeight="1" spans="1:9">
      <c r="A114" s="90" t="s">
        <v>181</v>
      </c>
      <c r="B114" s="38"/>
      <c r="C114" s="38"/>
      <c r="D114" s="38">
        <v>86</v>
      </c>
      <c r="E114" s="38">
        <v>152</v>
      </c>
      <c r="F114" s="75">
        <f t="shared" si="3"/>
        <v>0</v>
      </c>
      <c r="G114" s="75">
        <f t="shared" si="4"/>
        <v>0</v>
      </c>
      <c r="H114" s="75">
        <f t="shared" si="5"/>
        <v>176.744186046512</v>
      </c>
      <c r="I114" s="31" t="s">
        <v>13</v>
      </c>
    </row>
    <row r="115" s="31" customFormat="1" ht="16.95" customHeight="1" spans="1:9">
      <c r="A115" s="90" t="s">
        <v>182</v>
      </c>
      <c r="B115" s="38">
        <v>1915</v>
      </c>
      <c r="C115" s="38">
        <v>1863</v>
      </c>
      <c r="D115" s="38">
        <v>1855</v>
      </c>
      <c r="E115" s="38">
        <v>1863</v>
      </c>
      <c r="F115" s="75">
        <f t="shared" si="3"/>
        <v>97.2845953002611</v>
      </c>
      <c r="G115" s="75">
        <f t="shared" si="4"/>
        <v>100</v>
      </c>
      <c r="H115" s="75">
        <f t="shared" si="5"/>
        <v>100.431266846361</v>
      </c>
      <c r="I115" s="31" t="s">
        <v>13</v>
      </c>
    </row>
    <row r="116" s="31" customFormat="1" ht="16.95" customHeight="1" spans="1:9">
      <c r="A116" s="90" t="s">
        <v>113</v>
      </c>
      <c r="B116" s="38"/>
      <c r="C116" s="38"/>
      <c r="D116" s="38">
        <v>809</v>
      </c>
      <c r="E116" s="38">
        <v>1126</v>
      </c>
      <c r="F116" s="75">
        <f t="shared" si="3"/>
        <v>0</v>
      </c>
      <c r="G116" s="75">
        <f t="shared" si="4"/>
        <v>0</v>
      </c>
      <c r="H116" s="75">
        <f t="shared" si="5"/>
        <v>139.184177997528</v>
      </c>
      <c r="I116" s="31" t="s">
        <v>13</v>
      </c>
    </row>
    <row r="117" s="112" customFormat="1" ht="16.95" hidden="1" customHeight="1" spans="1:9">
      <c r="A117" s="130" t="s">
        <v>114</v>
      </c>
      <c r="B117" s="119"/>
      <c r="C117" s="119"/>
      <c r="D117" s="119">
        <v>0</v>
      </c>
      <c r="E117" s="119">
        <v>0</v>
      </c>
      <c r="F117" s="120">
        <f t="shared" si="3"/>
        <v>0</v>
      </c>
      <c r="G117" s="120">
        <f t="shared" si="4"/>
        <v>0</v>
      </c>
      <c r="H117" s="120">
        <f t="shared" si="5"/>
        <v>0</v>
      </c>
      <c r="I117" s="112" t="s">
        <v>43</v>
      </c>
    </row>
    <row r="118" s="112" customFormat="1" ht="16.95" hidden="1" customHeight="1" spans="1:9">
      <c r="A118" s="130" t="s">
        <v>115</v>
      </c>
      <c r="B118" s="119"/>
      <c r="C118" s="119"/>
      <c r="D118" s="119">
        <v>0</v>
      </c>
      <c r="E118" s="119">
        <v>0</v>
      </c>
      <c r="F118" s="120">
        <f t="shared" si="3"/>
        <v>0</v>
      </c>
      <c r="G118" s="120">
        <f t="shared" si="4"/>
        <v>0</v>
      </c>
      <c r="H118" s="120">
        <f t="shared" si="5"/>
        <v>0</v>
      </c>
      <c r="I118" s="112" t="s">
        <v>43</v>
      </c>
    </row>
    <row r="119" s="31" customFormat="1" ht="16.95" customHeight="1" spans="1:9">
      <c r="A119" s="90" t="s">
        <v>183</v>
      </c>
      <c r="B119" s="38"/>
      <c r="C119" s="38"/>
      <c r="D119" s="38">
        <v>0</v>
      </c>
      <c r="E119" s="38">
        <v>20</v>
      </c>
      <c r="F119" s="75">
        <f t="shared" si="3"/>
        <v>0</v>
      </c>
      <c r="G119" s="75">
        <f t="shared" si="4"/>
        <v>0</v>
      </c>
      <c r="H119" s="75">
        <f t="shared" si="5"/>
        <v>0</v>
      </c>
      <c r="I119" s="31" t="s">
        <v>13</v>
      </c>
    </row>
    <row r="120" s="31" customFormat="1" ht="16.95" customHeight="1" spans="1:9">
      <c r="A120" s="90" t="s">
        <v>184</v>
      </c>
      <c r="B120" s="38"/>
      <c r="C120" s="38"/>
      <c r="D120" s="38">
        <v>917</v>
      </c>
      <c r="E120" s="38">
        <v>717</v>
      </c>
      <c r="F120" s="75">
        <f t="shared" si="3"/>
        <v>0</v>
      </c>
      <c r="G120" s="75">
        <f t="shared" si="4"/>
        <v>0</v>
      </c>
      <c r="H120" s="75">
        <f t="shared" si="5"/>
        <v>78.1897491821156</v>
      </c>
      <c r="I120" s="31" t="s">
        <v>13</v>
      </c>
    </row>
    <row r="121" s="112" customFormat="1" ht="16.95" hidden="1" customHeight="1" spans="1:9">
      <c r="A121" s="130" t="s">
        <v>185</v>
      </c>
      <c r="B121" s="119"/>
      <c r="C121" s="119"/>
      <c r="D121" s="119">
        <v>0</v>
      </c>
      <c r="E121" s="119">
        <v>0</v>
      </c>
      <c r="F121" s="120">
        <f t="shared" si="3"/>
        <v>0</v>
      </c>
      <c r="G121" s="120">
        <f t="shared" si="4"/>
        <v>0</v>
      </c>
      <c r="H121" s="120">
        <f t="shared" si="5"/>
        <v>0</v>
      </c>
      <c r="I121" s="112" t="s">
        <v>43</v>
      </c>
    </row>
    <row r="122" s="112" customFormat="1" ht="16.95" hidden="1" customHeight="1" spans="1:9">
      <c r="A122" s="130" t="s">
        <v>122</v>
      </c>
      <c r="B122" s="119"/>
      <c r="C122" s="119"/>
      <c r="D122" s="119">
        <v>0</v>
      </c>
      <c r="E122" s="119">
        <v>0</v>
      </c>
      <c r="F122" s="120">
        <f t="shared" si="3"/>
        <v>0</v>
      </c>
      <c r="G122" s="120">
        <f t="shared" si="4"/>
        <v>0</v>
      </c>
      <c r="H122" s="120">
        <f t="shared" si="5"/>
        <v>0</v>
      </c>
      <c r="I122" s="112" t="s">
        <v>43</v>
      </c>
    </row>
    <row r="123" s="31" customFormat="1" ht="16.95" customHeight="1" spans="1:9">
      <c r="A123" s="90" t="s">
        <v>186</v>
      </c>
      <c r="B123" s="38"/>
      <c r="C123" s="38"/>
      <c r="D123" s="38">
        <v>129</v>
      </c>
      <c r="E123" s="38">
        <v>0</v>
      </c>
      <c r="F123" s="75">
        <f t="shared" si="3"/>
        <v>0</v>
      </c>
      <c r="G123" s="75">
        <f t="shared" si="4"/>
        <v>0</v>
      </c>
      <c r="H123" s="75">
        <f t="shared" si="5"/>
        <v>0</v>
      </c>
      <c r="I123" s="31" t="s">
        <v>13</v>
      </c>
    </row>
    <row r="124" s="31" customFormat="1" ht="16.95" customHeight="1" spans="1:9">
      <c r="A124" s="90" t="s">
        <v>187</v>
      </c>
      <c r="B124" s="38">
        <v>680</v>
      </c>
      <c r="C124" s="38">
        <v>2884</v>
      </c>
      <c r="D124" s="38">
        <v>647</v>
      </c>
      <c r="E124" s="38">
        <v>2884</v>
      </c>
      <c r="F124" s="75">
        <f t="shared" si="3"/>
        <v>424.117647058824</v>
      </c>
      <c r="G124" s="75">
        <f t="shared" si="4"/>
        <v>100</v>
      </c>
      <c r="H124" s="75">
        <f t="shared" si="5"/>
        <v>445.749613601236</v>
      </c>
      <c r="I124" s="31" t="s">
        <v>13</v>
      </c>
    </row>
    <row r="125" s="31" customFormat="1" ht="16.95" customHeight="1" spans="1:9">
      <c r="A125" s="90" t="s">
        <v>113</v>
      </c>
      <c r="B125" s="38"/>
      <c r="C125" s="38"/>
      <c r="D125" s="38">
        <v>504</v>
      </c>
      <c r="E125" s="38">
        <v>480</v>
      </c>
      <c r="F125" s="75">
        <f t="shared" si="3"/>
        <v>0</v>
      </c>
      <c r="G125" s="75">
        <f t="shared" si="4"/>
        <v>0</v>
      </c>
      <c r="H125" s="75">
        <f t="shared" si="5"/>
        <v>95.2380952380952</v>
      </c>
      <c r="I125" s="31" t="s">
        <v>13</v>
      </c>
    </row>
    <row r="126" s="31" customFormat="1" ht="16.95" customHeight="1" spans="1:9">
      <c r="A126" s="90" t="s">
        <v>114</v>
      </c>
      <c r="B126" s="38"/>
      <c r="C126" s="38"/>
      <c r="D126" s="38">
        <v>47</v>
      </c>
      <c r="E126" s="38">
        <v>1300</v>
      </c>
      <c r="F126" s="75">
        <f t="shared" si="3"/>
        <v>0</v>
      </c>
      <c r="G126" s="75">
        <f t="shared" si="4"/>
        <v>0</v>
      </c>
      <c r="H126" s="75">
        <f t="shared" si="5"/>
        <v>2765.95744680851</v>
      </c>
      <c r="I126" s="31" t="s">
        <v>13</v>
      </c>
    </row>
    <row r="127" s="112" customFormat="1" ht="16.95" hidden="1" customHeight="1" spans="1:9">
      <c r="A127" s="130" t="s">
        <v>115</v>
      </c>
      <c r="B127" s="119"/>
      <c r="C127" s="119"/>
      <c r="D127" s="119">
        <v>0</v>
      </c>
      <c r="E127" s="119">
        <v>0</v>
      </c>
      <c r="F127" s="120">
        <f t="shared" si="3"/>
        <v>0</v>
      </c>
      <c r="G127" s="120">
        <f t="shared" si="4"/>
        <v>0</v>
      </c>
      <c r="H127" s="120">
        <f t="shared" si="5"/>
        <v>0</v>
      </c>
      <c r="I127" s="112" t="s">
        <v>43</v>
      </c>
    </row>
    <row r="128" s="112" customFormat="1" ht="16.95" hidden="1" customHeight="1" spans="1:9">
      <c r="A128" s="130" t="s">
        <v>188</v>
      </c>
      <c r="B128" s="119"/>
      <c r="C128" s="119"/>
      <c r="D128" s="119">
        <v>0</v>
      </c>
      <c r="E128" s="119">
        <v>0</v>
      </c>
      <c r="F128" s="120">
        <f t="shared" si="3"/>
        <v>0</v>
      </c>
      <c r="G128" s="120">
        <f t="shared" si="4"/>
        <v>0</v>
      </c>
      <c r="H128" s="120">
        <f t="shared" si="5"/>
        <v>0</v>
      </c>
      <c r="I128" s="112" t="s">
        <v>43</v>
      </c>
    </row>
    <row r="129" s="112" customFormat="1" ht="16.95" hidden="1" customHeight="1" spans="1:9">
      <c r="A129" s="130" t="s">
        <v>189</v>
      </c>
      <c r="B129" s="119"/>
      <c r="C129" s="119"/>
      <c r="D129" s="119">
        <v>0</v>
      </c>
      <c r="E129" s="119">
        <v>0</v>
      </c>
      <c r="F129" s="120">
        <f t="shared" si="3"/>
        <v>0</v>
      </c>
      <c r="G129" s="120">
        <f t="shared" si="4"/>
        <v>0</v>
      </c>
      <c r="H129" s="120">
        <f t="shared" si="5"/>
        <v>0</v>
      </c>
      <c r="I129" s="112" t="s">
        <v>43</v>
      </c>
    </row>
    <row r="130" s="112" customFormat="1" ht="16.95" hidden="1" customHeight="1" spans="1:9">
      <c r="A130" s="130" t="s">
        <v>190</v>
      </c>
      <c r="B130" s="119"/>
      <c r="C130" s="119"/>
      <c r="D130" s="119">
        <v>0</v>
      </c>
      <c r="E130" s="119">
        <v>0</v>
      </c>
      <c r="F130" s="120">
        <f t="shared" si="3"/>
        <v>0</v>
      </c>
      <c r="G130" s="120">
        <f t="shared" si="4"/>
        <v>0</v>
      </c>
      <c r="H130" s="120">
        <f t="shared" si="5"/>
        <v>0</v>
      </c>
      <c r="I130" s="112" t="s">
        <v>43</v>
      </c>
    </row>
    <row r="131" s="112" customFormat="1" ht="16.95" hidden="1" customHeight="1" spans="1:9">
      <c r="A131" s="130" t="s">
        <v>191</v>
      </c>
      <c r="B131" s="119"/>
      <c r="C131" s="119"/>
      <c r="D131" s="119">
        <v>0</v>
      </c>
      <c r="E131" s="119">
        <v>0</v>
      </c>
      <c r="F131" s="120">
        <f t="shared" si="3"/>
        <v>0</v>
      </c>
      <c r="G131" s="120">
        <f t="shared" si="4"/>
        <v>0</v>
      </c>
      <c r="H131" s="120">
        <f t="shared" si="5"/>
        <v>0</v>
      </c>
      <c r="I131" s="112" t="s">
        <v>43</v>
      </c>
    </row>
    <row r="132" s="31" customFormat="1" ht="16.95" customHeight="1" spans="1:9">
      <c r="A132" s="90" t="s">
        <v>192</v>
      </c>
      <c r="B132" s="38"/>
      <c r="C132" s="38"/>
      <c r="D132" s="38">
        <v>96</v>
      </c>
      <c r="E132" s="38">
        <v>449</v>
      </c>
      <c r="F132" s="75">
        <f t="shared" si="3"/>
        <v>0</v>
      </c>
      <c r="G132" s="75">
        <f t="shared" si="4"/>
        <v>0</v>
      </c>
      <c r="H132" s="75">
        <f t="shared" si="5"/>
        <v>467.708333333333</v>
      </c>
      <c r="I132" s="31" t="s">
        <v>13</v>
      </c>
    </row>
    <row r="133" s="31" customFormat="1" ht="16.95" customHeight="1" spans="1:9">
      <c r="A133" s="90" t="s">
        <v>122</v>
      </c>
      <c r="B133" s="38"/>
      <c r="C133" s="38"/>
      <c r="D133" s="38">
        <v>0</v>
      </c>
      <c r="E133" s="38">
        <v>55</v>
      </c>
      <c r="F133" s="75">
        <f t="shared" ref="F133:F196" si="6">IF(B133&lt;&gt;0,(E133/B133)*100,0)</f>
        <v>0</v>
      </c>
      <c r="G133" s="75">
        <f t="shared" ref="G133:G196" si="7">IF(C133&lt;&gt;0,(E133/C133)*100,0)</f>
        <v>0</v>
      </c>
      <c r="H133" s="75">
        <f t="shared" ref="H133:H196" si="8">IF(D133&lt;&gt;0,(E133/D133)*100,0)</f>
        <v>0</v>
      </c>
      <c r="I133" s="31" t="s">
        <v>13</v>
      </c>
    </row>
    <row r="134" s="31" customFormat="1" ht="16.95" customHeight="1" spans="1:9">
      <c r="A134" s="90" t="s">
        <v>193</v>
      </c>
      <c r="B134" s="38"/>
      <c r="C134" s="38"/>
      <c r="D134" s="38">
        <v>0</v>
      </c>
      <c r="E134" s="38">
        <v>600</v>
      </c>
      <c r="F134" s="75">
        <f t="shared" si="6"/>
        <v>0</v>
      </c>
      <c r="G134" s="75">
        <f t="shared" si="7"/>
        <v>0</v>
      </c>
      <c r="H134" s="75">
        <f t="shared" si="8"/>
        <v>0</v>
      </c>
      <c r="I134" s="31" t="s">
        <v>13</v>
      </c>
    </row>
    <row r="135" s="112" customFormat="1" ht="16.95" hidden="1" customHeight="1" spans="1:9">
      <c r="A135" s="130" t="s">
        <v>194</v>
      </c>
      <c r="B135" s="119">
        <v>0</v>
      </c>
      <c r="C135" s="119">
        <v>0</v>
      </c>
      <c r="D135" s="119">
        <v>0</v>
      </c>
      <c r="E135" s="119">
        <v>0</v>
      </c>
      <c r="F135" s="120">
        <f t="shared" si="6"/>
        <v>0</v>
      </c>
      <c r="G135" s="120">
        <f t="shared" si="7"/>
        <v>0</v>
      </c>
      <c r="H135" s="120">
        <f t="shared" si="8"/>
        <v>0</v>
      </c>
      <c r="I135" s="112" t="s">
        <v>43</v>
      </c>
    </row>
    <row r="136" s="112" customFormat="1" ht="16.95" hidden="1" customHeight="1" spans="1:9">
      <c r="A136" s="130" t="s">
        <v>113</v>
      </c>
      <c r="B136" s="119"/>
      <c r="C136" s="119"/>
      <c r="D136" s="119">
        <v>0</v>
      </c>
      <c r="E136" s="119">
        <v>0</v>
      </c>
      <c r="F136" s="120">
        <f t="shared" si="6"/>
        <v>0</v>
      </c>
      <c r="G136" s="120">
        <f t="shared" si="7"/>
        <v>0</v>
      </c>
      <c r="H136" s="120">
        <f t="shared" si="8"/>
        <v>0</v>
      </c>
      <c r="I136" s="112" t="s">
        <v>43</v>
      </c>
    </row>
    <row r="137" s="112" customFormat="1" ht="16.95" hidden="1" customHeight="1" spans="1:9">
      <c r="A137" s="130" t="s">
        <v>114</v>
      </c>
      <c r="B137" s="119"/>
      <c r="C137" s="119"/>
      <c r="D137" s="119">
        <v>0</v>
      </c>
      <c r="E137" s="119">
        <v>0</v>
      </c>
      <c r="F137" s="120">
        <f t="shared" si="6"/>
        <v>0</v>
      </c>
      <c r="G137" s="120">
        <f t="shared" si="7"/>
        <v>0</v>
      </c>
      <c r="H137" s="120">
        <f t="shared" si="8"/>
        <v>0</v>
      </c>
      <c r="I137" s="112" t="s">
        <v>43</v>
      </c>
    </row>
    <row r="138" s="112" customFormat="1" ht="16.95" hidden="1" customHeight="1" spans="1:9">
      <c r="A138" s="130" t="s">
        <v>115</v>
      </c>
      <c r="B138" s="119"/>
      <c r="C138" s="119"/>
      <c r="D138" s="119">
        <v>0</v>
      </c>
      <c r="E138" s="119">
        <v>0</v>
      </c>
      <c r="F138" s="120">
        <f t="shared" si="6"/>
        <v>0</v>
      </c>
      <c r="G138" s="120">
        <f t="shared" si="7"/>
        <v>0</v>
      </c>
      <c r="H138" s="120">
        <f t="shared" si="8"/>
        <v>0</v>
      </c>
      <c r="I138" s="112" t="s">
        <v>43</v>
      </c>
    </row>
    <row r="139" s="112" customFormat="1" ht="16.95" hidden="1" customHeight="1" spans="1:9">
      <c r="A139" s="130" t="s">
        <v>195</v>
      </c>
      <c r="B139" s="119"/>
      <c r="C139" s="119"/>
      <c r="D139" s="119">
        <v>0</v>
      </c>
      <c r="E139" s="119">
        <v>0</v>
      </c>
      <c r="F139" s="120">
        <f t="shared" si="6"/>
        <v>0</v>
      </c>
      <c r="G139" s="120">
        <f t="shared" si="7"/>
        <v>0</v>
      </c>
      <c r="H139" s="120">
        <f t="shared" si="8"/>
        <v>0</v>
      </c>
      <c r="I139" s="112" t="s">
        <v>43</v>
      </c>
    </row>
    <row r="140" s="112" customFormat="1" ht="16.95" hidden="1" customHeight="1" spans="1:9">
      <c r="A140" s="130" t="s">
        <v>196</v>
      </c>
      <c r="B140" s="119"/>
      <c r="C140" s="119"/>
      <c r="D140" s="119">
        <v>0</v>
      </c>
      <c r="E140" s="119">
        <v>0</v>
      </c>
      <c r="F140" s="120">
        <f t="shared" si="6"/>
        <v>0</v>
      </c>
      <c r="G140" s="120">
        <f t="shared" si="7"/>
        <v>0</v>
      </c>
      <c r="H140" s="120">
        <f t="shared" si="8"/>
        <v>0</v>
      </c>
      <c r="I140" s="112" t="s">
        <v>43</v>
      </c>
    </row>
    <row r="141" s="112" customFormat="1" ht="16.95" hidden="1" customHeight="1" spans="1:9">
      <c r="A141" s="130" t="s">
        <v>197</v>
      </c>
      <c r="B141" s="119"/>
      <c r="C141" s="119"/>
      <c r="D141" s="119">
        <v>0</v>
      </c>
      <c r="E141" s="119">
        <v>0</v>
      </c>
      <c r="F141" s="120">
        <f t="shared" si="6"/>
        <v>0</v>
      </c>
      <c r="G141" s="120">
        <f t="shared" si="7"/>
        <v>0</v>
      </c>
      <c r="H141" s="120">
        <f t="shared" si="8"/>
        <v>0</v>
      </c>
      <c r="I141" s="112" t="s">
        <v>43</v>
      </c>
    </row>
    <row r="142" s="112" customFormat="1" ht="16.95" hidden="1" customHeight="1" spans="1:9">
      <c r="A142" s="130" t="s">
        <v>198</v>
      </c>
      <c r="B142" s="119"/>
      <c r="C142" s="119"/>
      <c r="D142" s="119">
        <v>0</v>
      </c>
      <c r="E142" s="119">
        <v>0</v>
      </c>
      <c r="F142" s="120">
        <f t="shared" si="6"/>
        <v>0</v>
      </c>
      <c r="G142" s="120">
        <f t="shared" si="7"/>
        <v>0</v>
      </c>
      <c r="H142" s="120">
        <f t="shared" si="8"/>
        <v>0</v>
      </c>
      <c r="I142" s="112" t="s">
        <v>43</v>
      </c>
    </row>
    <row r="143" s="112" customFormat="1" ht="16.95" hidden="1" customHeight="1" spans="1:9">
      <c r="A143" s="130" t="s">
        <v>199</v>
      </c>
      <c r="B143" s="119"/>
      <c r="C143" s="119"/>
      <c r="D143" s="119">
        <v>0</v>
      </c>
      <c r="E143" s="119">
        <v>0</v>
      </c>
      <c r="F143" s="120">
        <f t="shared" si="6"/>
        <v>0</v>
      </c>
      <c r="G143" s="120">
        <f t="shared" si="7"/>
        <v>0</v>
      </c>
      <c r="H143" s="120">
        <f t="shared" si="8"/>
        <v>0</v>
      </c>
      <c r="I143" s="112" t="s">
        <v>43</v>
      </c>
    </row>
    <row r="144" s="112" customFormat="1" ht="17.25" hidden="1" customHeight="1" spans="1:9">
      <c r="A144" s="130" t="s">
        <v>200</v>
      </c>
      <c r="B144" s="119"/>
      <c r="C144" s="119"/>
      <c r="D144" s="119">
        <v>0</v>
      </c>
      <c r="E144" s="119">
        <v>0</v>
      </c>
      <c r="F144" s="120">
        <f t="shared" si="6"/>
        <v>0</v>
      </c>
      <c r="G144" s="120">
        <f t="shared" si="7"/>
        <v>0</v>
      </c>
      <c r="H144" s="120">
        <f t="shared" si="8"/>
        <v>0</v>
      </c>
      <c r="I144" s="112" t="s">
        <v>43</v>
      </c>
    </row>
    <row r="145" s="112" customFormat="1" ht="17.25" hidden="1" customHeight="1" spans="1:9">
      <c r="A145" s="130" t="s">
        <v>201</v>
      </c>
      <c r="B145" s="119"/>
      <c r="C145" s="119"/>
      <c r="D145" s="119"/>
      <c r="E145" s="119">
        <v>0</v>
      </c>
      <c r="F145" s="120">
        <f t="shared" si="6"/>
        <v>0</v>
      </c>
      <c r="G145" s="120">
        <f t="shared" si="7"/>
        <v>0</v>
      </c>
      <c r="H145" s="120">
        <f t="shared" si="8"/>
        <v>0</v>
      </c>
      <c r="I145" s="112" t="s">
        <v>43</v>
      </c>
    </row>
    <row r="146" s="112" customFormat="1" ht="17.25" hidden="1" customHeight="1" spans="1:9">
      <c r="A146" s="130" t="s">
        <v>202</v>
      </c>
      <c r="B146" s="119"/>
      <c r="C146" s="119"/>
      <c r="D146" s="119"/>
      <c r="E146" s="119">
        <v>0</v>
      </c>
      <c r="F146" s="120">
        <f t="shared" si="6"/>
        <v>0</v>
      </c>
      <c r="G146" s="120">
        <f t="shared" si="7"/>
        <v>0</v>
      </c>
      <c r="H146" s="120">
        <f t="shared" si="8"/>
        <v>0</v>
      </c>
      <c r="I146" s="112" t="s">
        <v>43</v>
      </c>
    </row>
    <row r="147" s="112" customFormat="1" ht="17.25" hidden="1" customHeight="1" spans="1:9">
      <c r="A147" s="130" t="s">
        <v>122</v>
      </c>
      <c r="B147" s="119"/>
      <c r="C147" s="119"/>
      <c r="D147" s="119">
        <v>0</v>
      </c>
      <c r="E147" s="119">
        <v>0</v>
      </c>
      <c r="F147" s="120">
        <f t="shared" si="6"/>
        <v>0</v>
      </c>
      <c r="G147" s="120">
        <f t="shared" si="7"/>
        <v>0</v>
      </c>
      <c r="H147" s="120">
        <f t="shared" si="8"/>
        <v>0</v>
      </c>
      <c r="I147" s="112" t="s">
        <v>43</v>
      </c>
    </row>
    <row r="148" s="112" customFormat="1" ht="17.25" hidden="1" customHeight="1" spans="1:9">
      <c r="A148" s="130" t="s">
        <v>203</v>
      </c>
      <c r="B148" s="119"/>
      <c r="C148" s="119"/>
      <c r="D148" s="119">
        <v>0</v>
      </c>
      <c r="E148" s="119">
        <v>0</v>
      </c>
      <c r="F148" s="120">
        <f t="shared" si="6"/>
        <v>0</v>
      </c>
      <c r="G148" s="120">
        <f t="shared" si="7"/>
        <v>0</v>
      </c>
      <c r="H148" s="120">
        <f t="shared" si="8"/>
        <v>0</v>
      </c>
      <c r="I148" s="112" t="s">
        <v>43</v>
      </c>
    </row>
    <row r="149" s="31" customFormat="1" ht="16.95" customHeight="1" spans="1:9">
      <c r="A149" s="90" t="s">
        <v>204</v>
      </c>
      <c r="B149" s="38">
        <v>580</v>
      </c>
      <c r="C149" s="38">
        <v>715</v>
      </c>
      <c r="D149" s="38">
        <v>520</v>
      </c>
      <c r="E149" s="38">
        <v>715</v>
      </c>
      <c r="F149" s="75">
        <f t="shared" si="6"/>
        <v>123.275862068966</v>
      </c>
      <c r="G149" s="75">
        <f t="shared" si="7"/>
        <v>100</v>
      </c>
      <c r="H149" s="75">
        <f t="shared" si="8"/>
        <v>137.5</v>
      </c>
      <c r="I149" s="31" t="s">
        <v>13</v>
      </c>
    </row>
    <row r="150" s="31" customFormat="1" ht="16.95" customHeight="1" spans="1:9">
      <c r="A150" s="90" t="s">
        <v>113</v>
      </c>
      <c r="B150" s="38"/>
      <c r="C150" s="38"/>
      <c r="D150" s="38">
        <v>413</v>
      </c>
      <c r="E150" s="38">
        <v>382</v>
      </c>
      <c r="F150" s="75">
        <f t="shared" si="6"/>
        <v>0</v>
      </c>
      <c r="G150" s="75">
        <f t="shared" si="7"/>
        <v>0</v>
      </c>
      <c r="H150" s="75">
        <f t="shared" si="8"/>
        <v>92.4939467312349</v>
      </c>
      <c r="I150" s="31" t="s">
        <v>13</v>
      </c>
    </row>
    <row r="151" s="31" customFormat="1" ht="16.95" customHeight="1" spans="1:9">
      <c r="A151" s="90" t="s">
        <v>114</v>
      </c>
      <c r="B151" s="38"/>
      <c r="C151" s="38"/>
      <c r="D151" s="38">
        <v>0</v>
      </c>
      <c r="E151" s="38">
        <v>20</v>
      </c>
      <c r="F151" s="75">
        <f t="shared" si="6"/>
        <v>0</v>
      </c>
      <c r="G151" s="75">
        <f t="shared" si="7"/>
        <v>0</v>
      </c>
      <c r="H151" s="75">
        <f t="shared" si="8"/>
        <v>0</v>
      </c>
      <c r="I151" s="31" t="s">
        <v>13</v>
      </c>
    </row>
    <row r="152" s="112" customFormat="1" ht="16.95" hidden="1" customHeight="1" spans="1:9">
      <c r="A152" s="130" t="s">
        <v>115</v>
      </c>
      <c r="B152" s="119"/>
      <c r="C152" s="119"/>
      <c r="D152" s="119">
        <v>0</v>
      </c>
      <c r="E152" s="119">
        <v>0</v>
      </c>
      <c r="F152" s="120">
        <f t="shared" si="6"/>
        <v>0</v>
      </c>
      <c r="G152" s="120">
        <f t="shared" si="7"/>
        <v>0</v>
      </c>
      <c r="H152" s="120">
        <f t="shared" si="8"/>
        <v>0</v>
      </c>
      <c r="I152" s="112" t="s">
        <v>43</v>
      </c>
    </row>
    <row r="153" s="31" customFormat="1" ht="16.95" customHeight="1" spans="1:9">
      <c r="A153" s="90" t="s">
        <v>205</v>
      </c>
      <c r="B153" s="38"/>
      <c r="C153" s="38"/>
      <c r="D153" s="38">
        <v>22</v>
      </c>
      <c r="E153" s="38">
        <v>117</v>
      </c>
      <c r="F153" s="75">
        <f t="shared" si="6"/>
        <v>0</v>
      </c>
      <c r="G153" s="75">
        <f t="shared" si="7"/>
        <v>0</v>
      </c>
      <c r="H153" s="75">
        <f t="shared" si="8"/>
        <v>531.818181818182</v>
      </c>
      <c r="I153" s="31" t="s">
        <v>13</v>
      </c>
    </row>
    <row r="154" s="112" customFormat="1" ht="16.95" hidden="1" customHeight="1" spans="1:9">
      <c r="A154" s="130" t="s">
        <v>122</v>
      </c>
      <c r="B154" s="119"/>
      <c r="C154" s="119"/>
      <c r="D154" s="119">
        <v>0</v>
      </c>
      <c r="E154" s="119">
        <v>0</v>
      </c>
      <c r="F154" s="120">
        <f t="shared" si="6"/>
        <v>0</v>
      </c>
      <c r="G154" s="120">
        <f t="shared" si="7"/>
        <v>0</v>
      </c>
      <c r="H154" s="120">
        <f t="shared" si="8"/>
        <v>0</v>
      </c>
      <c r="I154" s="112" t="s">
        <v>43</v>
      </c>
    </row>
    <row r="155" s="31" customFormat="1" ht="16.95" customHeight="1" spans="1:9">
      <c r="A155" s="90" t="s">
        <v>206</v>
      </c>
      <c r="B155" s="38"/>
      <c r="C155" s="38"/>
      <c r="D155" s="38">
        <v>85</v>
      </c>
      <c r="E155" s="38">
        <v>196</v>
      </c>
      <c r="F155" s="75">
        <f t="shared" si="6"/>
        <v>0</v>
      </c>
      <c r="G155" s="75">
        <f t="shared" si="7"/>
        <v>0</v>
      </c>
      <c r="H155" s="75">
        <f t="shared" si="8"/>
        <v>230.588235294118</v>
      </c>
      <c r="I155" s="31" t="s">
        <v>13</v>
      </c>
    </row>
    <row r="156" s="31" customFormat="1" ht="16.95" customHeight="1" spans="1:9">
      <c r="A156" s="90" t="s">
        <v>207</v>
      </c>
      <c r="B156" s="38">
        <v>145</v>
      </c>
      <c r="C156" s="38">
        <v>74</v>
      </c>
      <c r="D156" s="38">
        <v>425</v>
      </c>
      <c r="E156" s="38">
        <v>74</v>
      </c>
      <c r="F156" s="75">
        <f t="shared" si="6"/>
        <v>51.0344827586207</v>
      </c>
      <c r="G156" s="75">
        <f t="shared" si="7"/>
        <v>100</v>
      </c>
      <c r="H156" s="75">
        <f t="shared" si="8"/>
        <v>17.4117647058824</v>
      </c>
      <c r="I156" s="31" t="s">
        <v>13</v>
      </c>
    </row>
    <row r="157" s="31" customFormat="1" ht="16.95" customHeight="1" spans="1:9">
      <c r="A157" s="90" t="s">
        <v>113</v>
      </c>
      <c r="B157" s="38"/>
      <c r="C157" s="38"/>
      <c r="D157" s="38">
        <v>141</v>
      </c>
      <c r="E157" s="38">
        <v>74</v>
      </c>
      <c r="F157" s="75">
        <f t="shared" si="6"/>
        <v>0</v>
      </c>
      <c r="G157" s="75">
        <f t="shared" si="7"/>
        <v>0</v>
      </c>
      <c r="H157" s="75">
        <f t="shared" si="8"/>
        <v>52.4822695035461</v>
      </c>
      <c r="I157" s="31" t="s">
        <v>13</v>
      </c>
    </row>
    <row r="158" s="112" customFormat="1" ht="16.95" hidden="1" customHeight="1" spans="1:9">
      <c r="A158" s="130" t="s">
        <v>114</v>
      </c>
      <c r="B158" s="119"/>
      <c r="C158" s="119"/>
      <c r="D158" s="119">
        <v>0</v>
      </c>
      <c r="E158" s="119">
        <v>0</v>
      </c>
      <c r="F158" s="120">
        <f t="shared" si="6"/>
        <v>0</v>
      </c>
      <c r="G158" s="120">
        <f t="shared" si="7"/>
        <v>0</v>
      </c>
      <c r="H158" s="120">
        <f t="shared" si="8"/>
        <v>0</v>
      </c>
      <c r="I158" s="112" t="s">
        <v>43</v>
      </c>
    </row>
    <row r="159" s="112" customFormat="1" ht="16.95" hidden="1" customHeight="1" spans="1:9">
      <c r="A159" s="130" t="s">
        <v>115</v>
      </c>
      <c r="B159" s="119"/>
      <c r="C159" s="119"/>
      <c r="D159" s="119">
        <v>0</v>
      </c>
      <c r="E159" s="119">
        <v>0</v>
      </c>
      <c r="F159" s="120">
        <f t="shared" si="6"/>
        <v>0</v>
      </c>
      <c r="G159" s="120">
        <f t="shared" si="7"/>
        <v>0</v>
      </c>
      <c r="H159" s="120">
        <f t="shared" si="8"/>
        <v>0</v>
      </c>
      <c r="I159" s="112" t="s">
        <v>43</v>
      </c>
    </row>
    <row r="160" s="112" customFormat="1" ht="16.95" hidden="1" customHeight="1" spans="1:9">
      <c r="A160" s="130" t="s">
        <v>208</v>
      </c>
      <c r="B160" s="119"/>
      <c r="C160" s="119"/>
      <c r="D160" s="119">
        <v>0</v>
      </c>
      <c r="E160" s="119">
        <v>0</v>
      </c>
      <c r="F160" s="120">
        <f t="shared" si="6"/>
        <v>0</v>
      </c>
      <c r="G160" s="120">
        <f t="shared" si="7"/>
        <v>0</v>
      </c>
      <c r="H160" s="120">
        <f t="shared" si="8"/>
        <v>0</v>
      </c>
      <c r="I160" s="112" t="s">
        <v>43</v>
      </c>
    </row>
    <row r="161" s="112" customFormat="1" ht="16.95" hidden="1" customHeight="1" spans="1:9">
      <c r="A161" s="130" t="s">
        <v>209</v>
      </c>
      <c r="B161" s="119"/>
      <c r="C161" s="119"/>
      <c r="D161" s="119">
        <v>0</v>
      </c>
      <c r="E161" s="119">
        <v>0</v>
      </c>
      <c r="F161" s="120">
        <f t="shared" si="6"/>
        <v>0</v>
      </c>
      <c r="G161" s="120">
        <f t="shared" si="7"/>
        <v>0</v>
      </c>
      <c r="H161" s="120">
        <f t="shared" si="8"/>
        <v>0</v>
      </c>
      <c r="I161" s="112" t="s">
        <v>43</v>
      </c>
    </row>
    <row r="162" s="112" customFormat="1" ht="16.95" hidden="1" customHeight="1" spans="1:9">
      <c r="A162" s="130" t="s">
        <v>122</v>
      </c>
      <c r="B162" s="119"/>
      <c r="C162" s="119"/>
      <c r="D162" s="119">
        <v>0</v>
      </c>
      <c r="E162" s="119">
        <v>0</v>
      </c>
      <c r="F162" s="120">
        <f t="shared" si="6"/>
        <v>0</v>
      </c>
      <c r="G162" s="120">
        <f t="shared" si="7"/>
        <v>0</v>
      </c>
      <c r="H162" s="120">
        <f t="shared" si="8"/>
        <v>0</v>
      </c>
      <c r="I162" s="112" t="s">
        <v>43</v>
      </c>
    </row>
    <row r="163" s="112" customFormat="1" ht="16.95" hidden="1" customHeight="1" spans="1:9">
      <c r="A163" s="130" t="s">
        <v>210</v>
      </c>
      <c r="B163" s="119"/>
      <c r="C163" s="119"/>
      <c r="D163" s="119">
        <v>0</v>
      </c>
      <c r="E163" s="119">
        <v>0</v>
      </c>
      <c r="F163" s="120">
        <f t="shared" si="6"/>
        <v>0</v>
      </c>
      <c r="G163" s="120">
        <f t="shared" si="7"/>
        <v>0</v>
      </c>
      <c r="H163" s="120">
        <f t="shared" si="8"/>
        <v>0</v>
      </c>
      <c r="I163" s="112" t="s">
        <v>43</v>
      </c>
    </row>
    <row r="164" s="31" customFormat="1" ht="16.95" customHeight="1" spans="1:9">
      <c r="A164" s="90" t="s">
        <v>211</v>
      </c>
      <c r="B164" s="38">
        <v>210</v>
      </c>
      <c r="C164" s="38">
        <v>103</v>
      </c>
      <c r="D164" s="38">
        <v>203</v>
      </c>
      <c r="E164" s="38">
        <v>103</v>
      </c>
      <c r="F164" s="75">
        <f t="shared" si="6"/>
        <v>49.047619047619</v>
      </c>
      <c r="G164" s="75">
        <f t="shared" si="7"/>
        <v>100</v>
      </c>
      <c r="H164" s="75">
        <f t="shared" si="8"/>
        <v>50.7389162561576</v>
      </c>
      <c r="I164" s="31" t="s">
        <v>13</v>
      </c>
    </row>
    <row r="165" s="31" customFormat="1" ht="16.95" customHeight="1" spans="1:9">
      <c r="A165" s="90" t="s">
        <v>113</v>
      </c>
      <c r="B165" s="38"/>
      <c r="C165" s="38"/>
      <c r="D165" s="38">
        <v>203</v>
      </c>
      <c r="E165" s="38">
        <v>103</v>
      </c>
      <c r="F165" s="75">
        <f t="shared" si="6"/>
        <v>0</v>
      </c>
      <c r="G165" s="75">
        <f t="shared" si="7"/>
        <v>0</v>
      </c>
      <c r="H165" s="75">
        <f t="shared" si="8"/>
        <v>50.7389162561576</v>
      </c>
      <c r="I165" s="31" t="s">
        <v>13</v>
      </c>
    </row>
    <row r="166" s="112" customFormat="1" ht="16.95" hidden="1" customHeight="1" spans="1:9">
      <c r="A166" s="130" t="s">
        <v>114</v>
      </c>
      <c r="B166" s="119"/>
      <c r="C166" s="119"/>
      <c r="D166" s="119">
        <v>0</v>
      </c>
      <c r="E166" s="119">
        <v>0</v>
      </c>
      <c r="F166" s="120">
        <f t="shared" si="6"/>
        <v>0</v>
      </c>
      <c r="G166" s="120">
        <f t="shared" si="7"/>
        <v>0</v>
      </c>
      <c r="H166" s="120">
        <f t="shared" si="8"/>
        <v>0</v>
      </c>
      <c r="I166" s="112" t="s">
        <v>43</v>
      </c>
    </row>
    <row r="167" s="112" customFormat="1" ht="16.95" hidden="1" customHeight="1" spans="1:9">
      <c r="A167" s="130" t="s">
        <v>115</v>
      </c>
      <c r="B167" s="119"/>
      <c r="C167" s="119"/>
      <c r="D167" s="119">
        <v>0</v>
      </c>
      <c r="E167" s="119">
        <v>0</v>
      </c>
      <c r="F167" s="120">
        <f t="shared" si="6"/>
        <v>0</v>
      </c>
      <c r="G167" s="120">
        <f t="shared" si="7"/>
        <v>0</v>
      </c>
      <c r="H167" s="120">
        <f t="shared" si="8"/>
        <v>0</v>
      </c>
      <c r="I167" s="112" t="s">
        <v>43</v>
      </c>
    </row>
    <row r="168" s="112" customFormat="1" ht="16.95" hidden="1" customHeight="1" spans="1:9">
      <c r="A168" s="130" t="s">
        <v>212</v>
      </c>
      <c r="B168" s="119"/>
      <c r="C168" s="119"/>
      <c r="D168" s="119">
        <v>0</v>
      </c>
      <c r="E168" s="119">
        <v>0</v>
      </c>
      <c r="F168" s="120">
        <f t="shared" si="6"/>
        <v>0</v>
      </c>
      <c r="G168" s="120">
        <f t="shared" si="7"/>
        <v>0</v>
      </c>
      <c r="H168" s="120">
        <f t="shared" si="8"/>
        <v>0</v>
      </c>
      <c r="I168" s="112" t="s">
        <v>43</v>
      </c>
    </row>
    <row r="169" s="112" customFormat="1" ht="16.95" hidden="1" customHeight="1" spans="1:9">
      <c r="A169" s="130" t="s">
        <v>213</v>
      </c>
      <c r="B169" s="119"/>
      <c r="C169" s="119"/>
      <c r="D169" s="119">
        <v>0</v>
      </c>
      <c r="E169" s="119">
        <v>0</v>
      </c>
      <c r="F169" s="120">
        <f t="shared" si="6"/>
        <v>0</v>
      </c>
      <c r="G169" s="120">
        <f t="shared" si="7"/>
        <v>0</v>
      </c>
      <c r="H169" s="120">
        <f t="shared" si="8"/>
        <v>0</v>
      </c>
      <c r="I169" s="112" t="s">
        <v>43</v>
      </c>
    </row>
    <row r="170" s="31" customFormat="1" ht="16.95" customHeight="1" spans="1:9">
      <c r="A170" s="90" t="s">
        <v>214</v>
      </c>
      <c r="B170" s="38">
        <v>140</v>
      </c>
      <c r="C170" s="38">
        <v>136</v>
      </c>
      <c r="D170" s="38">
        <v>138</v>
      </c>
      <c r="E170" s="38">
        <v>136</v>
      </c>
      <c r="F170" s="75">
        <f t="shared" si="6"/>
        <v>97.1428571428571</v>
      </c>
      <c r="G170" s="75">
        <f t="shared" si="7"/>
        <v>100</v>
      </c>
      <c r="H170" s="75">
        <f t="shared" si="8"/>
        <v>98.5507246376812</v>
      </c>
      <c r="I170" s="31" t="s">
        <v>13</v>
      </c>
    </row>
    <row r="171" s="31" customFormat="1" ht="16.95" customHeight="1" spans="1:9">
      <c r="A171" s="90" t="s">
        <v>113</v>
      </c>
      <c r="B171" s="38"/>
      <c r="C171" s="38"/>
      <c r="D171" s="38">
        <v>136</v>
      </c>
      <c r="E171" s="38">
        <v>134</v>
      </c>
      <c r="F171" s="75">
        <f t="shared" si="6"/>
        <v>0</v>
      </c>
      <c r="G171" s="75">
        <f t="shared" si="7"/>
        <v>0</v>
      </c>
      <c r="H171" s="75">
        <f t="shared" si="8"/>
        <v>98.5294117647059</v>
      </c>
      <c r="I171" s="31" t="s">
        <v>13</v>
      </c>
    </row>
    <row r="172" s="112" customFormat="1" ht="16.95" hidden="1" customHeight="1" spans="1:9">
      <c r="A172" s="130" t="s">
        <v>114</v>
      </c>
      <c r="B172" s="119"/>
      <c r="C172" s="119"/>
      <c r="D172" s="119">
        <v>0</v>
      </c>
      <c r="E172" s="119">
        <v>0</v>
      </c>
      <c r="F172" s="120">
        <f t="shared" si="6"/>
        <v>0</v>
      </c>
      <c r="G172" s="120">
        <f t="shared" si="7"/>
        <v>0</v>
      </c>
      <c r="H172" s="120">
        <f t="shared" si="8"/>
        <v>0</v>
      </c>
      <c r="I172" s="112" t="s">
        <v>43</v>
      </c>
    </row>
    <row r="173" s="112" customFormat="1" ht="16.95" hidden="1" customHeight="1" spans="1:9">
      <c r="A173" s="130" t="s">
        <v>115</v>
      </c>
      <c r="B173" s="119"/>
      <c r="C173" s="119"/>
      <c r="D173" s="119">
        <v>0</v>
      </c>
      <c r="E173" s="119">
        <v>0</v>
      </c>
      <c r="F173" s="120">
        <f t="shared" si="6"/>
        <v>0</v>
      </c>
      <c r="G173" s="120">
        <f t="shared" si="7"/>
        <v>0</v>
      </c>
      <c r="H173" s="120">
        <f t="shared" si="8"/>
        <v>0</v>
      </c>
      <c r="I173" s="112" t="s">
        <v>43</v>
      </c>
    </row>
    <row r="174" s="112" customFormat="1" ht="16.95" hidden="1" customHeight="1" spans="1:9">
      <c r="A174" s="130" t="s">
        <v>127</v>
      </c>
      <c r="B174" s="119"/>
      <c r="C174" s="119"/>
      <c r="D174" s="119"/>
      <c r="E174" s="119">
        <v>0</v>
      </c>
      <c r="F174" s="120">
        <f t="shared" si="6"/>
        <v>0</v>
      </c>
      <c r="G174" s="120">
        <f t="shared" si="7"/>
        <v>0</v>
      </c>
      <c r="H174" s="120">
        <f t="shared" si="8"/>
        <v>0</v>
      </c>
      <c r="I174" s="112" t="s">
        <v>43</v>
      </c>
    </row>
    <row r="175" s="112" customFormat="1" ht="16.95" hidden="1" customHeight="1" spans="1:9">
      <c r="A175" s="130" t="s">
        <v>122</v>
      </c>
      <c r="B175" s="119"/>
      <c r="C175" s="119"/>
      <c r="D175" s="119">
        <v>0</v>
      </c>
      <c r="E175" s="119">
        <v>0</v>
      </c>
      <c r="F175" s="120">
        <f t="shared" si="6"/>
        <v>0</v>
      </c>
      <c r="G175" s="120">
        <f t="shared" si="7"/>
        <v>0</v>
      </c>
      <c r="H175" s="120">
        <f t="shared" si="8"/>
        <v>0</v>
      </c>
      <c r="I175" s="112" t="s">
        <v>43</v>
      </c>
    </row>
    <row r="176" s="31" customFormat="1" ht="25" customHeight="1" spans="1:9">
      <c r="A176" s="90" t="s">
        <v>215</v>
      </c>
      <c r="B176" s="38"/>
      <c r="C176" s="38"/>
      <c r="D176" s="38">
        <v>2</v>
      </c>
      <c r="E176" s="38">
        <v>2</v>
      </c>
      <c r="F176" s="75">
        <f t="shared" si="6"/>
        <v>0</v>
      </c>
      <c r="G176" s="75">
        <f t="shared" si="7"/>
        <v>0</v>
      </c>
      <c r="H176" s="75">
        <f t="shared" si="8"/>
        <v>100</v>
      </c>
      <c r="I176" s="31" t="s">
        <v>13</v>
      </c>
    </row>
    <row r="177" s="31" customFormat="1" ht="16.95" customHeight="1" spans="1:9">
      <c r="A177" s="90" t="s">
        <v>216</v>
      </c>
      <c r="B177" s="38">
        <v>480</v>
      </c>
      <c r="C177" s="38">
        <v>388</v>
      </c>
      <c r="D177" s="38">
        <v>455</v>
      </c>
      <c r="E177" s="38">
        <v>388</v>
      </c>
      <c r="F177" s="75">
        <f t="shared" si="6"/>
        <v>80.8333333333333</v>
      </c>
      <c r="G177" s="75">
        <f t="shared" si="7"/>
        <v>100</v>
      </c>
      <c r="H177" s="75">
        <f t="shared" si="8"/>
        <v>85.2747252747253</v>
      </c>
      <c r="I177" s="31" t="s">
        <v>13</v>
      </c>
    </row>
    <row r="178" s="31" customFormat="1" ht="16.95" customHeight="1" spans="1:9">
      <c r="A178" s="90" t="s">
        <v>113</v>
      </c>
      <c r="B178" s="38"/>
      <c r="C178" s="38"/>
      <c r="D178" s="38">
        <v>333</v>
      </c>
      <c r="E178" s="38">
        <v>278</v>
      </c>
      <c r="F178" s="75">
        <f t="shared" si="6"/>
        <v>0</v>
      </c>
      <c r="G178" s="75">
        <f t="shared" si="7"/>
        <v>0</v>
      </c>
      <c r="H178" s="75">
        <f t="shared" si="8"/>
        <v>83.4834834834835</v>
      </c>
      <c r="I178" s="31" t="s">
        <v>13</v>
      </c>
    </row>
    <row r="179" s="31" customFormat="1" ht="16.95" customHeight="1" spans="1:9">
      <c r="A179" s="90" t="s">
        <v>114</v>
      </c>
      <c r="B179" s="38"/>
      <c r="C179" s="38"/>
      <c r="D179" s="38">
        <v>3</v>
      </c>
      <c r="E179" s="38">
        <v>4</v>
      </c>
      <c r="F179" s="75">
        <f t="shared" si="6"/>
        <v>0</v>
      </c>
      <c r="G179" s="75">
        <f t="shared" si="7"/>
        <v>0</v>
      </c>
      <c r="H179" s="75">
        <f t="shared" si="8"/>
        <v>133.333333333333</v>
      </c>
      <c r="I179" s="31" t="s">
        <v>13</v>
      </c>
    </row>
    <row r="180" s="112" customFormat="1" ht="16.95" hidden="1" customHeight="1" spans="1:9">
      <c r="A180" s="130" t="s">
        <v>115</v>
      </c>
      <c r="B180" s="119"/>
      <c r="C180" s="119"/>
      <c r="D180" s="119">
        <v>0</v>
      </c>
      <c r="E180" s="119">
        <v>0</v>
      </c>
      <c r="F180" s="120">
        <f t="shared" si="6"/>
        <v>0</v>
      </c>
      <c r="G180" s="120">
        <f t="shared" si="7"/>
        <v>0</v>
      </c>
      <c r="H180" s="120">
        <f t="shared" si="8"/>
        <v>0</v>
      </c>
      <c r="I180" s="112" t="s">
        <v>43</v>
      </c>
    </row>
    <row r="181" s="112" customFormat="1" ht="16.95" hidden="1" customHeight="1" spans="1:9">
      <c r="A181" s="130" t="s">
        <v>217</v>
      </c>
      <c r="B181" s="119"/>
      <c r="C181" s="119"/>
      <c r="D181" s="119"/>
      <c r="E181" s="119">
        <v>0</v>
      </c>
      <c r="F181" s="120">
        <f t="shared" si="6"/>
        <v>0</v>
      </c>
      <c r="G181" s="120">
        <f t="shared" si="7"/>
        <v>0</v>
      </c>
      <c r="H181" s="120">
        <f t="shared" si="8"/>
        <v>0</v>
      </c>
      <c r="I181" s="112" t="s">
        <v>43</v>
      </c>
    </row>
    <row r="182" s="112" customFormat="1" ht="16.95" hidden="1" customHeight="1" spans="1:9">
      <c r="A182" s="130" t="s">
        <v>122</v>
      </c>
      <c r="B182" s="119"/>
      <c r="C182" s="119"/>
      <c r="D182" s="119">
        <v>0</v>
      </c>
      <c r="E182" s="119">
        <v>0</v>
      </c>
      <c r="F182" s="120">
        <f t="shared" si="6"/>
        <v>0</v>
      </c>
      <c r="G182" s="120">
        <f t="shared" si="7"/>
        <v>0</v>
      </c>
      <c r="H182" s="120">
        <f t="shared" si="8"/>
        <v>0</v>
      </c>
      <c r="I182" s="112" t="s">
        <v>43</v>
      </c>
    </row>
    <row r="183" s="31" customFormat="1" ht="16.95" customHeight="1" spans="1:9">
      <c r="A183" s="90" t="s">
        <v>218</v>
      </c>
      <c r="B183" s="38"/>
      <c r="C183" s="38"/>
      <c r="D183" s="38">
        <v>119</v>
      </c>
      <c r="E183" s="38">
        <v>106</v>
      </c>
      <c r="F183" s="75">
        <f t="shared" si="6"/>
        <v>0</v>
      </c>
      <c r="G183" s="75">
        <f t="shared" si="7"/>
        <v>0</v>
      </c>
      <c r="H183" s="75">
        <f t="shared" si="8"/>
        <v>89.0756302521009</v>
      </c>
      <c r="I183" s="31" t="s">
        <v>13</v>
      </c>
    </row>
    <row r="184" s="31" customFormat="1" ht="21" customHeight="1" spans="1:9">
      <c r="A184" s="90" t="s">
        <v>219</v>
      </c>
      <c r="B184" s="38">
        <v>3090</v>
      </c>
      <c r="C184" s="38">
        <v>2730</v>
      </c>
      <c r="D184" s="38">
        <v>3732</v>
      </c>
      <c r="E184" s="38">
        <v>2730</v>
      </c>
      <c r="F184" s="75">
        <f t="shared" si="6"/>
        <v>88.3495145631068</v>
      </c>
      <c r="G184" s="75">
        <f t="shared" si="7"/>
        <v>100</v>
      </c>
      <c r="H184" s="75">
        <f t="shared" si="8"/>
        <v>73.1511254019293</v>
      </c>
      <c r="I184" s="31" t="s">
        <v>13</v>
      </c>
    </row>
    <row r="185" s="31" customFormat="1" ht="16.95" customHeight="1" spans="1:9">
      <c r="A185" s="90" t="s">
        <v>113</v>
      </c>
      <c r="B185" s="38"/>
      <c r="C185" s="38"/>
      <c r="D185" s="38">
        <v>2986</v>
      </c>
      <c r="E185" s="38">
        <v>2725</v>
      </c>
      <c r="F185" s="75">
        <f t="shared" si="6"/>
        <v>0</v>
      </c>
      <c r="G185" s="75">
        <f t="shared" si="7"/>
        <v>0</v>
      </c>
      <c r="H185" s="75">
        <f t="shared" si="8"/>
        <v>91.25920964501</v>
      </c>
      <c r="I185" s="31" t="s">
        <v>13</v>
      </c>
    </row>
    <row r="186" s="31" customFormat="1" ht="16.95" customHeight="1" spans="1:9">
      <c r="A186" s="90" t="s">
        <v>114</v>
      </c>
      <c r="B186" s="38"/>
      <c r="C186" s="38"/>
      <c r="D186" s="38">
        <v>358</v>
      </c>
      <c r="E186" s="38">
        <v>5</v>
      </c>
      <c r="F186" s="75">
        <f t="shared" si="6"/>
        <v>0</v>
      </c>
      <c r="G186" s="75">
        <f t="shared" si="7"/>
        <v>0</v>
      </c>
      <c r="H186" s="75">
        <f t="shared" si="8"/>
        <v>1.39664804469274</v>
      </c>
      <c r="I186" s="31" t="s">
        <v>13</v>
      </c>
    </row>
    <row r="187" s="112" customFormat="1" ht="16.95" hidden="1" customHeight="1" spans="1:9">
      <c r="A187" s="130" t="s">
        <v>115</v>
      </c>
      <c r="B187" s="119"/>
      <c r="C187" s="119"/>
      <c r="D187" s="119">
        <v>0</v>
      </c>
      <c r="E187" s="119">
        <v>0</v>
      </c>
      <c r="F187" s="120">
        <f t="shared" si="6"/>
        <v>0</v>
      </c>
      <c r="G187" s="120">
        <f t="shared" si="7"/>
        <v>0</v>
      </c>
      <c r="H187" s="120">
        <f t="shared" si="8"/>
        <v>0</v>
      </c>
      <c r="I187" s="112" t="s">
        <v>43</v>
      </c>
    </row>
    <row r="188" s="112" customFormat="1" ht="16.95" hidden="1" customHeight="1" spans="1:9">
      <c r="A188" s="130" t="s">
        <v>220</v>
      </c>
      <c r="B188" s="119"/>
      <c r="C188" s="119"/>
      <c r="D188" s="119">
        <v>0</v>
      </c>
      <c r="E188" s="119">
        <v>0</v>
      </c>
      <c r="F188" s="120">
        <f t="shared" si="6"/>
        <v>0</v>
      </c>
      <c r="G188" s="120">
        <f t="shared" si="7"/>
        <v>0</v>
      </c>
      <c r="H188" s="120">
        <f t="shared" si="8"/>
        <v>0</v>
      </c>
      <c r="I188" s="112" t="s">
        <v>43</v>
      </c>
    </row>
    <row r="189" s="112" customFormat="1" ht="16.95" hidden="1" customHeight="1" spans="1:9">
      <c r="A189" s="130" t="s">
        <v>122</v>
      </c>
      <c r="B189" s="119"/>
      <c r="C189" s="119"/>
      <c r="D189" s="119">
        <v>0</v>
      </c>
      <c r="E189" s="119">
        <v>0</v>
      </c>
      <c r="F189" s="120">
        <f t="shared" si="6"/>
        <v>0</v>
      </c>
      <c r="G189" s="120">
        <f t="shared" si="7"/>
        <v>0</v>
      </c>
      <c r="H189" s="120">
        <f t="shared" si="8"/>
        <v>0</v>
      </c>
      <c r="I189" s="112" t="s">
        <v>43</v>
      </c>
    </row>
    <row r="190" s="31" customFormat="1" ht="24" customHeight="1" spans="1:9">
      <c r="A190" s="90" t="s">
        <v>221</v>
      </c>
      <c r="B190" s="38"/>
      <c r="C190" s="38"/>
      <c r="D190" s="38">
        <v>388</v>
      </c>
      <c r="E190" s="38">
        <v>0</v>
      </c>
      <c r="F190" s="75">
        <f t="shared" si="6"/>
        <v>0</v>
      </c>
      <c r="G190" s="75">
        <f t="shared" si="7"/>
        <v>0</v>
      </c>
      <c r="H190" s="75">
        <f t="shared" si="8"/>
        <v>0</v>
      </c>
      <c r="I190" s="31" t="s">
        <v>13</v>
      </c>
    </row>
    <row r="191" s="31" customFormat="1" ht="16.95" customHeight="1" spans="1:9">
      <c r="A191" s="90" t="s">
        <v>222</v>
      </c>
      <c r="B191" s="38">
        <v>350</v>
      </c>
      <c r="C191" s="38">
        <v>586</v>
      </c>
      <c r="D191" s="38">
        <v>333</v>
      </c>
      <c r="E191" s="38">
        <v>586</v>
      </c>
      <c r="F191" s="75">
        <f t="shared" si="6"/>
        <v>167.428571428571</v>
      </c>
      <c r="G191" s="75">
        <f t="shared" si="7"/>
        <v>100</v>
      </c>
      <c r="H191" s="75">
        <f t="shared" si="8"/>
        <v>175.975975975976</v>
      </c>
      <c r="I191" s="31" t="s">
        <v>13</v>
      </c>
    </row>
    <row r="192" s="31" customFormat="1" ht="16.95" customHeight="1" spans="1:9">
      <c r="A192" s="90" t="s">
        <v>113</v>
      </c>
      <c r="B192" s="82"/>
      <c r="C192" s="38"/>
      <c r="D192" s="38">
        <v>286</v>
      </c>
      <c r="E192" s="38">
        <v>394</v>
      </c>
      <c r="F192" s="75">
        <f t="shared" si="6"/>
        <v>0</v>
      </c>
      <c r="G192" s="75">
        <f t="shared" si="7"/>
        <v>0</v>
      </c>
      <c r="H192" s="75">
        <f t="shared" si="8"/>
        <v>137.762237762238</v>
      </c>
      <c r="I192" s="31" t="s">
        <v>13</v>
      </c>
    </row>
    <row r="193" s="31" customFormat="1" ht="16.95" customHeight="1" spans="1:9">
      <c r="A193" s="90" t="s">
        <v>114</v>
      </c>
      <c r="B193" s="82"/>
      <c r="C193" s="38"/>
      <c r="D193" s="38">
        <v>47</v>
      </c>
      <c r="E193" s="38">
        <v>137</v>
      </c>
      <c r="F193" s="75">
        <f t="shared" si="6"/>
        <v>0</v>
      </c>
      <c r="G193" s="75">
        <f t="shared" si="7"/>
        <v>0</v>
      </c>
      <c r="H193" s="75">
        <f t="shared" si="8"/>
        <v>291.489361702128</v>
      </c>
      <c r="I193" s="31" t="s">
        <v>13</v>
      </c>
    </row>
    <row r="194" s="112" customFormat="1" ht="17.25" hidden="1" customHeight="1" spans="1:9">
      <c r="A194" s="130" t="s">
        <v>115</v>
      </c>
      <c r="B194" s="138"/>
      <c r="C194" s="119"/>
      <c r="D194" s="119">
        <v>0</v>
      </c>
      <c r="E194" s="119">
        <v>0</v>
      </c>
      <c r="F194" s="120">
        <f t="shared" si="6"/>
        <v>0</v>
      </c>
      <c r="G194" s="120">
        <f t="shared" si="7"/>
        <v>0</v>
      </c>
      <c r="H194" s="120">
        <f t="shared" si="8"/>
        <v>0</v>
      </c>
      <c r="I194" s="112" t="s">
        <v>43</v>
      </c>
    </row>
    <row r="195" s="112" customFormat="1" ht="17.25" hidden="1" customHeight="1" spans="1:9">
      <c r="A195" s="130" t="s">
        <v>223</v>
      </c>
      <c r="B195" s="138"/>
      <c r="C195" s="119"/>
      <c r="D195" s="119"/>
      <c r="E195" s="119">
        <v>0</v>
      </c>
      <c r="F195" s="120">
        <f t="shared" si="6"/>
        <v>0</v>
      </c>
      <c r="G195" s="120">
        <f t="shared" si="7"/>
        <v>0</v>
      </c>
      <c r="H195" s="120">
        <f t="shared" si="8"/>
        <v>0</v>
      </c>
      <c r="I195" s="112" t="s">
        <v>43</v>
      </c>
    </row>
    <row r="196" s="112" customFormat="1" ht="17.25" hidden="1" customHeight="1" spans="1:9">
      <c r="A196" s="130" t="s">
        <v>122</v>
      </c>
      <c r="B196" s="138"/>
      <c r="C196" s="119"/>
      <c r="D196" s="119">
        <v>0</v>
      </c>
      <c r="E196" s="119">
        <v>0</v>
      </c>
      <c r="F196" s="120">
        <f t="shared" si="6"/>
        <v>0</v>
      </c>
      <c r="G196" s="120">
        <f t="shared" si="7"/>
        <v>0</v>
      </c>
      <c r="H196" s="120">
        <f t="shared" si="8"/>
        <v>0</v>
      </c>
      <c r="I196" s="112" t="s">
        <v>43</v>
      </c>
    </row>
    <row r="197" s="31" customFormat="1" ht="17.25" customHeight="1" spans="1:9">
      <c r="A197" s="90" t="s">
        <v>224</v>
      </c>
      <c r="B197" s="82"/>
      <c r="C197" s="38"/>
      <c r="D197" s="38">
        <v>0</v>
      </c>
      <c r="E197" s="38">
        <v>55</v>
      </c>
      <c r="F197" s="75">
        <f t="shared" ref="F197:F260" si="9">IF(B197&lt;&gt;0,(E197/B197)*100,0)</f>
        <v>0</v>
      </c>
      <c r="G197" s="75">
        <f t="shared" ref="G197:G260" si="10">IF(C197&lt;&gt;0,(E197/C197)*100,0)</f>
        <v>0</v>
      </c>
      <c r="H197" s="75">
        <f t="shared" ref="H197:H260" si="11">IF(D197&lt;&gt;0,(E197/D197)*100,0)</f>
        <v>0</v>
      </c>
      <c r="I197" s="31" t="s">
        <v>13</v>
      </c>
    </row>
    <row r="198" s="31" customFormat="1" ht="16.95" customHeight="1" spans="1:9">
      <c r="A198" s="90" t="s">
        <v>225</v>
      </c>
      <c r="B198" s="38">
        <v>330</v>
      </c>
      <c r="C198" s="38">
        <v>307</v>
      </c>
      <c r="D198" s="38">
        <v>414</v>
      </c>
      <c r="E198" s="38">
        <v>307</v>
      </c>
      <c r="F198" s="75">
        <f t="shared" si="9"/>
        <v>93.030303030303</v>
      </c>
      <c r="G198" s="75">
        <f t="shared" si="10"/>
        <v>100</v>
      </c>
      <c r="H198" s="75">
        <f t="shared" si="11"/>
        <v>74.1545893719807</v>
      </c>
      <c r="I198" s="31" t="s">
        <v>13</v>
      </c>
    </row>
    <row r="199" s="31" customFormat="1" ht="16.95" customHeight="1" spans="1:9">
      <c r="A199" s="90" t="s">
        <v>113</v>
      </c>
      <c r="B199" s="82"/>
      <c r="C199" s="38"/>
      <c r="D199" s="38">
        <v>296</v>
      </c>
      <c r="E199" s="38">
        <v>284</v>
      </c>
      <c r="F199" s="75">
        <f t="shared" si="9"/>
        <v>0</v>
      </c>
      <c r="G199" s="75">
        <f t="shared" si="10"/>
        <v>0</v>
      </c>
      <c r="H199" s="75">
        <f t="shared" si="11"/>
        <v>95.9459459459459</v>
      </c>
      <c r="I199" s="31" t="s">
        <v>13</v>
      </c>
    </row>
    <row r="200" s="31" customFormat="1" ht="16.95" customHeight="1" spans="1:9">
      <c r="A200" s="90" t="s">
        <v>114</v>
      </c>
      <c r="B200" s="82"/>
      <c r="C200" s="38"/>
      <c r="D200" s="38">
        <v>118</v>
      </c>
      <c r="E200" s="38">
        <v>14</v>
      </c>
      <c r="F200" s="75">
        <f t="shared" si="9"/>
        <v>0</v>
      </c>
      <c r="G200" s="75">
        <f t="shared" si="10"/>
        <v>0</v>
      </c>
      <c r="H200" s="75">
        <f t="shared" si="11"/>
        <v>11.864406779661</v>
      </c>
      <c r="I200" s="31" t="s">
        <v>13</v>
      </c>
    </row>
    <row r="201" s="112" customFormat="1" ht="16.95" hidden="1" customHeight="1" spans="1:9">
      <c r="A201" s="130" t="s">
        <v>115</v>
      </c>
      <c r="B201" s="138"/>
      <c r="C201" s="119"/>
      <c r="D201" s="119">
        <v>0</v>
      </c>
      <c r="E201" s="119">
        <v>0</v>
      </c>
      <c r="F201" s="120">
        <f t="shared" si="9"/>
        <v>0</v>
      </c>
      <c r="G201" s="120">
        <f t="shared" si="10"/>
        <v>0</v>
      </c>
      <c r="H201" s="120">
        <f t="shared" si="11"/>
        <v>0</v>
      </c>
      <c r="I201" s="112" t="s">
        <v>43</v>
      </c>
    </row>
    <row r="202" s="112" customFormat="1" ht="16.95" hidden="1" customHeight="1" spans="1:9">
      <c r="A202" s="130" t="s">
        <v>122</v>
      </c>
      <c r="B202" s="138"/>
      <c r="C202" s="119"/>
      <c r="D202" s="119">
        <v>0</v>
      </c>
      <c r="E202" s="119">
        <v>0</v>
      </c>
      <c r="F202" s="120">
        <f t="shared" si="9"/>
        <v>0</v>
      </c>
      <c r="G202" s="120">
        <f t="shared" si="10"/>
        <v>0</v>
      </c>
      <c r="H202" s="120">
        <f t="shared" si="11"/>
        <v>0</v>
      </c>
      <c r="I202" s="112" t="s">
        <v>43</v>
      </c>
    </row>
    <row r="203" s="31" customFormat="1" ht="16.95" customHeight="1" spans="1:9">
      <c r="A203" s="90" t="s">
        <v>226</v>
      </c>
      <c r="B203" s="82"/>
      <c r="C203" s="38"/>
      <c r="D203" s="38">
        <v>0</v>
      </c>
      <c r="E203" s="38">
        <v>9</v>
      </c>
      <c r="F203" s="75">
        <f t="shared" si="9"/>
        <v>0</v>
      </c>
      <c r="G203" s="75">
        <f t="shared" si="10"/>
        <v>0</v>
      </c>
      <c r="H203" s="75">
        <f t="shared" si="11"/>
        <v>0</v>
      </c>
      <c r="I203" s="31" t="s">
        <v>13</v>
      </c>
    </row>
    <row r="204" s="31" customFormat="1" ht="16.95" customHeight="1" spans="1:9">
      <c r="A204" s="90" t="s">
        <v>227</v>
      </c>
      <c r="B204" s="38">
        <v>540</v>
      </c>
      <c r="C204" s="38">
        <v>310</v>
      </c>
      <c r="D204" s="38">
        <v>216</v>
      </c>
      <c r="E204" s="38">
        <v>310</v>
      </c>
      <c r="F204" s="75">
        <f t="shared" si="9"/>
        <v>57.4074074074074</v>
      </c>
      <c r="G204" s="75">
        <f t="shared" si="10"/>
        <v>100</v>
      </c>
      <c r="H204" s="75">
        <f t="shared" si="11"/>
        <v>143.518518518519</v>
      </c>
      <c r="I204" s="31" t="s">
        <v>13</v>
      </c>
    </row>
    <row r="205" s="31" customFormat="1" ht="16.95" customHeight="1" spans="1:9">
      <c r="A205" s="90" t="s">
        <v>113</v>
      </c>
      <c r="B205" s="82"/>
      <c r="C205" s="38"/>
      <c r="D205" s="38">
        <v>167</v>
      </c>
      <c r="E205" s="38">
        <v>190</v>
      </c>
      <c r="F205" s="75">
        <f t="shared" si="9"/>
        <v>0</v>
      </c>
      <c r="G205" s="75">
        <f t="shared" si="10"/>
        <v>0</v>
      </c>
      <c r="H205" s="75">
        <f t="shared" si="11"/>
        <v>113.77245508982</v>
      </c>
      <c r="I205" s="31" t="s">
        <v>13</v>
      </c>
    </row>
    <row r="206" s="31" customFormat="1" ht="16.95" customHeight="1" spans="1:9">
      <c r="A206" s="90" t="s">
        <v>114</v>
      </c>
      <c r="B206" s="82"/>
      <c r="C206" s="38"/>
      <c r="D206" s="38">
        <v>41</v>
      </c>
      <c r="E206" s="38">
        <v>0</v>
      </c>
      <c r="F206" s="75">
        <f t="shared" si="9"/>
        <v>0</v>
      </c>
      <c r="G206" s="75">
        <f t="shared" si="10"/>
        <v>0</v>
      </c>
      <c r="H206" s="75">
        <f t="shared" si="11"/>
        <v>0</v>
      </c>
      <c r="I206" s="31" t="s">
        <v>13</v>
      </c>
    </row>
    <row r="207" s="112" customFormat="1" ht="17.25" hidden="1" customHeight="1" spans="1:9">
      <c r="A207" s="130" t="s">
        <v>115</v>
      </c>
      <c r="B207" s="138"/>
      <c r="C207" s="119"/>
      <c r="D207" s="119">
        <v>0</v>
      </c>
      <c r="E207" s="119">
        <v>0</v>
      </c>
      <c r="F207" s="120">
        <f t="shared" si="9"/>
        <v>0</v>
      </c>
      <c r="G207" s="120">
        <f t="shared" si="10"/>
        <v>0</v>
      </c>
      <c r="H207" s="120">
        <f t="shared" si="11"/>
        <v>0</v>
      </c>
      <c r="I207" s="112" t="s">
        <v>43</v>
      </c>
    </row>
    <row r="208" s="31" customFormat="1" ht="17.25" customHeight="1" spans="1:9">
      <c r="A208" s="90" t="s">
        <v>228</v>
      </c>
      <c r="B208" s="82"/>
      <c r="C208" s="38"/>
      <c r="D208" s="38"/>
      <c r="E208" s="38">
        <v>41</v>
      </c>
      <c r="F208" s="75">
        <f t="shared" si="9"/>
        <v>0</v>
      </c>
      <c r="G208" s="75">
        <f t="shared" si="10"/>
        <v>0</v>
      </c>
      <c r="H208" s="75">
        <f t="shared" si="11"/>
        <v>0</v>
      </c>
      <c r="I208" s="31" t="s">
        <v>13</v>
      </c>
    </row>
    <row r="209" s="31" customFormat="1" ht="17.25" customHeight="1" spans="1:9">
      <c r="A209" s="90" t="s">
        <v>229</v>
      </c>
      <c r="B209" s="82"/>
      <c r="C209" s="38"/>
      <c r="D209" s="38"/>
      <c r="E209" s="38">
        <v>67</v>
      </c>
      <c r="F209" s="75">
        <f t="shared" si="9"/>
        <v>0</v>
      </c>
      <c r="G209" s="75">
        <f t="shared" si="10"/>
        <v>0</v>
      </c>
      <c r="H209" s="75">
        <f t="shared" si="11"/>
        <v>0</v>
      </c>
      <c r="I209" s="31" t="s">
        <v>13</v>
      </c>
    </row>
    <row r="210" s="112" customFormat="1" ht="17.25" hidden="1" customHeight="1" spans="1:9">
      <c r="A210" s="130" t="s">
        <v>122</v>
      </c>
      <c r="B210" s="138"/>
      <c r="C210" s="119"/>
      <c r="D210" s="119">
        <v>0</v>
      </c>
      <c r="E210" s="119">
        <v>0</v>
      </c>
      <c r="F210" s="120">
        <f t="shared" si="9"/>
        <v>0</v>
      </c>
      <c r="G210" s="120">
        <f t="shared" si="10"/>
        <v>0</v>
      </c>
      <c r="H210" s="120">
        <f t="shared" si="11"/>
        <v>0</v>
      </c>
      <c r="I210" s="112" t="s">
        <v>43</v>
      </c>
    </row>
    <row r="211" s="31" customFormat="1" ht="17.25" customHeight="1" spans="1:9">
      <c r="A211" s="90" t="s">
        <v>230</v>
      </c>
      <c r="B211" s="82"/>
      <c r="C211" s="38"/>
      <c r="D211" s="38">
        <v>8</v>
      </c>
      <c r="E211" s="38">
        <v>12</v>
      </c>
      <c r="F211" s="75">
        <f t="shared" si="9"/>
        <v>0</v>
      </c>
      <c r="G211" s="75">
        <f t="shared" si="10"/>
        <v>0</v>
      </c>
      <c r="H211" s="75">
        <f t="shared" si="11"/>
        <v>150</v>
      </c>
      <c r="I211" s="31" t="s">
        <v>13</v>
      </c>
    </row>
    <row r="212" s="112" customFormat="1" ht="17.25" hidden="1" customHeight="1" spans="1:9">
      <c r="A212" s="130" t="s">
        <v>231</v>
      </c>
      <c r="B212" s="119">
        <v>0</v>
      </c>
      <c r="C212" s="119">
        <v>0</v>
      </c>
      <c r="D212" s="119">
        <v>0</v>
      </c>
      <c r="E212" s="119">
        <v>0</v>
      </c>
      <c r="F212" s="120">
        <f t="shared" si="9"/>
        <v>0</v>
      </c>
      <c r="G212" s="120">
        <f t="shared" si="10"/>
        <v>0</v>
      </c>
      <c r="H212" s="120">
        <f t="shared" si="11"/>
        <v>0</v>
      </c>
      <c r="I212" s="112" t="s">
        <v>43</v>
      </c>
    </row>
    <row r="213" s="112" customFormat="1" ht="16.95" hidden="1" customHeight="1" spans="1:9">
      <c r="A213" s="130" t="s">
        <v>113</v>
      </c>
      <c r="B213" s="138"/>
      <c r="C213" s="119"/>
      <c r="D213" s="119">
        <v>0</v>
      </c>
      <c r="E213" s="119">
        <v>0</v>
      </c>
      <c r="F213" s="120">
        <f t="shared" si="9"/>
        <v>0</v>
      </c>
      <c r="G213" s="120">
        <f t="shared" si="10"/>
        <v>0</v>
      </c>
      <c r="H213" s="120">
        <f t="shared" si="11"/>
        <v>0</v>
      </c>
      <c r="I213" s="112" t="s">
        <v>43</v>
      </c>
    </row>
    <row r="214" s="112" customFormat="1" ht="16.95" hidden="1" customHeight="1" spans="1:9">
      <c r="A214" s="130" t="s">
        <v>114</v>
      </c>
      <c r="B214" s="138"/>
      <c r="C214" s="119"/>
      <c r="D214" s="119">
        <v>0</v>
      </c>
      <c r="E214" s="119">
        <v>0</v>
      </c>
      <c r="F214" s="120">
        <f t="shared" si="9"/>
        <v>0</v>
      </c>
      <c r="G214" s="120">
        <f t="shared" si="10"/>
        <v>0</v>
      </c>
      <c r="H214" s="120">
        <f t="shared" si="11"/>
        <v>0</v>
      </c>
      <c r="I214" s="112" t="s">
        <v>43</v>
      </c>
    </row>
    <row r="215" s="112" customFormat="1" ht="16.95" hidden="1" customHeight="1" spans="1:9">
      <c r="A215" s="130" t="s">
        <v>115</v>
      </c>
      <c r="B215" s="138"/>
      <c r="C215" s="119"/>
      <c r="D215" s="119">
        <v>0</v>
      </c>
      <c r="E215" s="119">
        <v>0</v>
      </c>
      <c r="F215" s="120">
        <f t="shared" si="9"/>
        <v>0</v>
      </c>
      <c r="G215" s="120">
        <f t="shared" si="10"/>
        <v>0</v>
      </c>
      <c r="H215" s="120">
        <f t="shared" si="11"/>
        <v>0</v>
      </c>
      <c r="I215" s="112" t="s">
        <v>43</v>
      </c>
    </row>
    <row r="216" s="112" customFormat="1" ht="16.95" hidden="1" customHeight="1" spans="1:9">
      <c r="A216" s="130" t="s">
        <v>122</v>
      </c>
      <c r="B216" s="138"/>
      <c r="C216" s="119"/>
      <c r="D216" s="119">
        <v>0</v>
      </c>
      <c r="E216" s="119">
        <v>0</v>
      </c>
      <c r="F216" s="120">
        <f t="shared" si="9"/>
        <v>0</v>
      </c>
      <c r="G216" s="120">
        <f t="shared" si="10"/>
        <v>0</v>
      </c>
      <c r="H216" s="120">
        <f t="shared" si="11"/>
        <v>0</v>
      </c>
      <c r="I216" s="112" t="s">
        <v>43</v>
      </c>
    </row>
    <row r="217" s="112" customFormat="1" ht="16.95" hidden="1" customHeight="1" spans="1:9">
      <c r="A217" s="130" t="s">
        <v>232</v>
      </c>
      <c r="B217" s="138"/>
      <c r="C217" s="119"/>
      <c r="D217" s="119">
        <v>0</v>
      </c>
      <c r="E217" s="119">
        <v>0</v>
      </c>
      <c r="F217" s="120">
        <f t="shared" si="9"/>
        <v>0</v>
      </c>
      <c r="G217" s="120">
        <f t="shared" si="10"/>
        <v>0</v>
      </c>
      <c r="H217" s="120">
        <f t="shared" si="11"/>
        <v>0</v>
      </c>
      <c r="I217" s="112" t="s">
        <v>43</v>
      </c>
    </row>
    <row r="218" s="31" customFormat="1" ht="16.95" customHeight="1" spans="1:9">
      <c r="A218" s="90" t="s">
        <v>233</v>
      </c>
      <c r="B218" s="38">
        <v>20</v>
      </c>
      <c r="C218" s="38">
        <v>0</v>
      </c>
      <c r="D218" s="38">
        <v>19</v>
      </c>
      <c r="E218" s="38">
        <v>0</v>
      </c>
      <c r="F218" s="75">
        <f t="shared" si="9"/>
        <v>0</v>
      </c>
      <c r="G218" s="75">
        <f t="shared" si="10"/>
        <v>0</v>
      </c>
      <c r="H218" s="75">
        <f t="shared" si="11"/>
        <v>0</v>
      </c>
      <c r="I218" s="31" t="s">
        <v>13</v>
      </c>
    </row>
    <row r="219" s="112" customFormat="1" ht="16.95" hidden="1" customHeight="1" spans="1:9">
      <c r="A219" s="130" t="s">
        <v>113</v>
      </c>
      <c r="B219" s="138"/>
      <c r="C219" s="119"/>
      <c r="D219" s="119">
        <v>0</v>
      </c>
      <c r="E219" s="119">
        <v>0</v>
      </c>
      <c r="F219" s="120">
        <f t="shared" si="9"/>
        <v>0</v>
      </c>
      <c r="G219" s="120">
        <f t="shared" si="10"/>
        <v>0</v>
      </c>
      <c r="H219" s="120">
        <f t="shared" si="11"/>
        <v>0</v>
      </c>
      <c r="I219" s="112" t="s">
        <v>43</v>
      </c>
    </row>
    <row r="220" s="31" customFormat="1" ht="16.95" customHeight="1" spans="1:9">
      <c r="A220" s="90" t="s">
        <v>114</v>
      </c>
      <c r="B220" s="82"/>
      <c r="C220" s="38"/>
      <c r="D220" s="38">
        <v>9</v>
      </c>
      <c r="E220" s="38">
        <v>0</v>
      </c>
      <c r="F220" s="75">
        <f t="shared" si="9"/>
        <v>0</v>
      </c>
      <c r="G220" s="75">
        <f t="shared" si="10"/>
        <v>0</v>
      </c>
      <c r="H220" s="75">
        <f t="shared" si="11"/>
        <v>0</v>
      </c>
      <c r="I220" s="31" t="s">
        <v>13</v>
      </c>
    </row>
    <row r="221" s="112" customFormat="1" ht="16.95" hidden="1" customHeight="1" spans="1:9">
      <c r="A221" s="130" t="s">
        <v>115</v>
      </c>
      <c r="B221" s="138"/>
      <c r="C221" s="119"/>
      <c r="D221" s="119">
        <v>0</v>
      </c>
      <c r="E221" s="119">
        <v>0</v>
      </c>
      <c r="F221" s="120">
        <f t="shared" si="9"/>
        <v>0</v>
      </c>
      <c r="G221" s="120">
        <f t="shared" si="10"/>
        <v>0</v>
      </c>
      <c r="H221" s="120">
        <f t="shared" si="11"/>
        <v>0</v>
      </c>
      <c r="I221" s="112" t="s">
        <v>43</v>
      </c>
    </row>
    <row r="222" s="112" customFormat="1" ht="17.25" hidden="1" customHeight="1" spans="1:9">
      <c r="A222" s="130" t="s">
        <v>122</v>
      </c>
      <c r="B222" s="138"/>
      <c r="C222" s="119"/>
      <c r="D222" s="119">
        <v>0</v>
      </c>
      <c r="E222" s="119">
        <v>0</v>
      </c>
      <c r="F222" s="120">
        <f t="shared" si="9"/>
        <v>0</v>
      </c>
      <c r="G222" s="120">
        <f t="shared" si="10"/>
        <v>0</v>
      </c>
      <c r="H222" s="120">
        <f t="shared" si="11"/>
        <v>0</v>
      </c>
      <c r="I222" s="112" t="s">
        <v>43</v>
      </c>
    </row>
    <row r="223" s="31" customFormat="1" ht="21" customHeight="1" spans="1:9">
      <c r="A223" s="90" t="s">
        <v>234</v>
      </c>
      <c r="B223" s="82"/>
      <c r="C223" s="38"/>
      <c r="D223" s="38">
        <v>10</v>
      </c>
      <c r="E223" s="38">
        <v>0</v>
      </c>
      <c r="F223" s="75">
        <f t="shared" si="9"/>
        <v>0</v>
      </c>
      <c r="G223" s="75">
        <f t="shared" si="10"/>
        <v>0</v>
      </c>
      <c r="H223" s="75">
        <f t="shared" si="11"/>
        <v>0</v>
      </c>
      <c r="I223" s="31" t="s">
        <v>13</v>
      </c>
    </row>
    <row r="224" s="112" customFormat="1" ht="17.25" hidden="1" customHeight="1" spans="1:9">
      <c r="A224" s="130" t="s">
        <v>235</v>
      </c>
      <c r="B224" s="119">
        <v>0</v>
      </c>
      <c r="C224" s="119">
        <v>0</v>
      </c>
      <c r="D224" s="119"/>
      <c r="E224" s="119">
        <v>0</v>
      </c>
      <c r="F224" s="120">
        <f t="shared" si="9"/>
        <v>0</v>
      </c>
      <c r="G224" s="120">
        <f t="shared" si="10"/>
        <v>0</v>
      </c>
      <c r="H224" s="120">
        <f t="shared" si="11"/>
        <v>0</v>
      </c>
      <c r="I224" s="112" t="s">
        <v>43</v>
      </c>
    </row>
    <row r="225" s="112" customFormat="1" ht="17.25" hidden="1" customHeight="1" spans="1:9">
      <c r="A225" s="130" t="s">
        <v>113</v>
      </c>
      <c r="B225" s="138"/>
      <c r="C225" s="119"/>
      <c r="D225" s="119"/>
      <c r="E225" s="119">
        <v>0</v>
      </c>
      <c r="F225" s="120">
        <f t="shared" si="9"/>
        <v>0</v>
      </c>
      <c r="G225" s="120">
        <f t="shared" si="10"/>
        <v>0</v>
      </c>
      <c r="H225" s="120">
        <f t="shared" si="11"/>
        <v>0</v>
      </c>
      <c r="I225" s="112" t="s">
        <v>43</v>
      </c>
    </row>
    <row r="226" s="112" customFormat="1" ht="17.25" hidden="1" customHeight="1" spans="1:9">
      <c r="A226" s="130" t="s">
        <v>114</v>
      </c>
      <c r="B226" s="138"/>
      <c r="C226" s="119"/>
      <c r="D226" s="119"/>
      <c r="E226" s="119">
        <v>0</v>
      </c>
      <c r="F226" s="120">
        <f t="shared" si="9"/>
        <v>0</v>
      </c>
      <c r="G226" s="120">
        <f t="shared" si="10"/>
        <v>0</v>
      </c>
      <c r="H226" s="120">
        <f t="shared" si="11"/>
        <v>0</v>
      </c>
      <c r="I226" s="112" t="s">
        <v>43</v>
      </c>
    </row>
    <row r="227" s="112" customFormat="1" ht="17.25" hidden="1" customHeight="1" spans="1:9">
      <c r="A227" s="130" t="s">
        <v>115</v>
      </c>
      <c r="B227" s="138"/>
      <c r="C227" s="119"/>
      <c r="D227" s="119"/>
      <c r="E227" s="119">
        <v>0</v>
      </c>
      <c r="F227" s="120">
        <f t="shared" si="9"/>
        <v>0</v>
      </c>
      <c r="G227" s="120">
        <f t="shared" si="10"/>
        <v>0</v>
      </c>
      <c r="H227" s="120">
        <f t="shared" si="11"/>
        <v>0</v>
      </c>
      <c r="I227" s="112" t="s">
        <v>43</v>
      </c>
    </row>
    <row r="228" s="112" customFormat="1" ht="17.25" hidden="1" customHeight="1" spans="1:9">
      <c r="A228" s="130" t="s">
        <v>122</v>
      </c>
      <c r="B228" s="138"/>
      <c r="C228" s="119"/>
      <c r="D228" s="119"/>
      <c r="E228" s="119">
        <v>0</v>
      </c>
      <c r="F228" s="120">
        <f t="shared" si="9"/>
        <v>0</v>
      </c>
      <c r="G228" s="120">
        <f t="shared" si="10"/>
        <v>0</v>
      </c>
      <c r="H228" s="120">
        <f t="shared" si="11"/>
        <v>0</v>
      </c>
      <c r="I228" s="112" t="s">
        <v>43</v>
      </c>
    </row>
    <row r="229" s="112" customFormat="1" ht="3" customHeight="1" spans="1:9">
      <c r="A229" s="130" t="s">
        <v>236</v>
      </c>
      <c r="B229" s="138"/>
      <c r="C229" s="119"/>
      <c r="D229" s="119"/>
      <c r="E229" s="119">
        <v>0</v>
      </c>
      <c r="F229" s="120">
        <f t="shared" si="9"/>
        <v>0</v>
      </c>
      <c r="G229" s="120">
        <f t="shared" si="10"/>
        <v>0</v>
      </c>
      <c r="H229" s="120">
        <f t="shared" si="11"/>
        <v>0</v>
      </c>
      <c r="I229" s="112" t="s">
        <v>43</v>
      </c>
    </row>
    <row r="230" s="31" customFormat="1" ht="17.25" customHeight="1" spans="1:9">
      <c r="A230" s="90" t="s">
        <v>237</v>
      </c>
      <c r="B230" s="38">
        <v>1530</v>
      </c>
      <c r="C230" s="38">
        <v>1542</v>
      </c>
      <c r="D230" s="38"/>
      <c r="E230" s="38">
        <v>1542</v>
      </c>
      <c r="F230" s="75">
        <f t="shared" si="9"/>
        <v>100.78431372549</v>
      </c>
      <c r="G230" s="75">
        <f t="shared" si="10"/>
        <v>100</v>
      </c>
      <c r="H230" s="75">
        <f t="shared" si="11"/>
        <v>0</v>
      </c>
      <c r="I230" s="31" t="s">
        <v>13</v>
      </c>
    </row>
    <row r="231" s="31" customFormat="1" ht="17.25" customHeight="1" spans="1:9">
      <c r="A231" s="90" t="s">
        <v>113</v>
      </c>
      <c r="B231" s="82"/>
      <c r="C231" s="38"/>
      <c r="D231" s="38"/>
      <c r="E231" s="38">
        <v>1418</v>
      </c>
      <c r="F231" s="75">
        <f t="shared" si="9"/>
        <v>0</v>
      </c>
      <c r="G231" s="75">
        <f t="shared" si="10"/>
        <v>0</v>
      </c>
      <c r="H231" s="75">
        <f t="shared" si="11"/>
        <v>0</v>
      </c>
      <c r="I231" s="31" t="s">
        <v>13</v>
      </c>
    </row>
    <row r="232" s="31" customFormat="1" ht="17.25" customHeight="1" spans="1:9">
      <c r="A232" s="90" t="s">
        <v>114</v>
      </c>
      <c r="B232" s="82"/>
      <c r="C232" s="38"/>
      <c r="D232" s="38"/>
      <c r="E232" s="38">
        <v>65</v>
      </c>
      <c r="F232" s="75">
        <f t="shared" si="9"/>
        <v>0</v>
      </c>
      <c r="G232" s="75">
        <f t="shared" si="10"/>
        <v>0</v>
      </c>
      <c r="H232" s="75">
        <f t="shared" si="11"/>
        <v>0</v>
      </c>
      <c r="I232" s="31" t="s">
        <v>13</v>
      </c>
    </row>
    <row r="233" s="112" customFormat="1" ht="17.25" hidden="1" customHeight="1" spans="1:9">
      <c r="A233" s="130" t="s">
        <v>115</v>
      </c>
      <c r="B233" s="138"/>
      <c r="C233" s="119"/>
      <c r="D233" s="119"/>
      <c r="E233" s="119">
        <v>0</v>
      </c>
      <c r="F233" s="120">
        <f t="shared" si="9"/>
        <v>0</v>
      </c>
      <c r="G233" s="120">
        <f t="shared" si="10"/>
        <v>0</v>
      </c>
      <c r="H233" s="120">
        <f t="shared" si="11"/>
        <v>0</v>
      </c>
      <c r="I233" s="112" t="s">
        <v>43</v>
      </c>
    </row>
    <row r="234" s="31" customFormat="1" ht="17.25" customHeight="1" spans="1:9">
      <c r="A234" s="90" t="s">
        <v>238</v>
      </c>
      <c r="B234" s="82"/>
      <c r="C234" s="38"/>
      <c r="D234" s="38"/>
      <c r="E234" s="38">
        <v>26</v>
      </c>
      <c r="F234" s="75">
        <f t="shared" si="9"/>
        <v>0</v>
      </c>
      <c r="G234" s="75">
        <f t="shared" si="10"/>
        <v>0</v>
      </c>
      <c r="H234" s="75">
        <f t="shared" si="11"/>
        <v>0</v>
      </c>
      <c r="I234" s="31" t="s">
        <v>13</v>
      </c>
    </row>
    <row r="235" s="31" customFormat="1" ht="17.25" customHeight="1" spans="1:9">
      <c r="A235" s="90" t="s">
        <v>239</v>
      </c>
      <c r="B235" s="82"/>
      <c r="C235" s="38"/>
      <c r="D235" s="38"/>
      <c r="E235" s="38">
        <v>6</v>
      </c>
      <c r="F235" s="75">
        <f t="shared" si="9"/>
        <v>0</v>
      </c>
      <c r="G235" s="75">
        <f t="shared" si="10"/>
        <v>0</v>
      </c>
      <c r="H235" s="75">
        <f t="shared" si="11"/>
        <v>0</v>
      </c>
      <c r="I235" s="31" t="s">
        <v>13</v>
      </c>
    </row>
    <row r="236" s="112" customFormat="1" ht="17.25" hidden="1" customHeight="1" spans="1:9">
      <c r="A236" s="130" t="s">
        <v>240</v>
      </c>
      <c r="B236" s="138"/>
      <c r="C236" s="119"/>
      <c r="D236" s="119"/>
      <c r="E236" s="119">
        <v>0</v>
      </c>
      <c r="F236" s="120">
        <f t="shared" si="9"/>
        <v>0</v>
      </c>
      <c r="G236" s="120">
        <f t="shared" si="10"/>
        <v>0</v>
      </c>
      <c r="H236" s="120">
        <f t="shared" si="11"/>
        <v>0</v>
      </c>
      <c r="I236" s="112" t="s">
        <v>43</v>
      </c>
    </row>
    <row r="237" s="112" customFormat="1" ht="17.25" hidden="1" customHeight="1" spans="1:9">
      <c r="A237" s="130" t="s">
        <v>241</v>
      </c>
      <c r="B237" s="138"/>
      <c r="C237" s="119"/>
      <c r="D237" s="119"/>
      <c r="E237" s="119">
        <v>0</v>
      </c>
      <c r="F237" s="120">
        <f t="shared" si="9"/>
        <v>0</v>
      </c>
      <c r="G237" s="120">
        <f t="shared" si="10"/>
        <v>0</v>
      </c>
      <c r="H237" s="120">
        <f t="shared" si="11"/>
        <v>0</v>
      </c>
      <c r="I237" s="112" t="s">
        <v>43</v>
      </c>
    </row>
    <row r="238" s="112" customFormat="1" ht="17.25" hidden="1" customHeight="1" spans="1:9">
      <c r="A238" s="130" t="s">
        <v>154</v>
      </c>
      <c r="B238" s="138"/>
      <c r="C238" s="119"/>
      <c r="D238" s="119"/>
      <c r="E238" s="119">
        <v>0</v>
      </c>
      <c r="F238" s="120">
        <f t="shared" si="9"/>
        <v>0</v>
      </c>
      <c r="G238" s="120">
        <f t="shared" si="10"/>
        <v>0</v>
      </c>
      <c r="H238" s="120">
        <f t="shared" si="11"/>
        <v>0</v>
      </c>
      <c r="I238" s="112" t="s">
        <v>43</v>
      </c>
    </row>
    <row r="239" s="112" customFormat="1" ht="17.25" hidden="1" customHeight="1" spans="1:9">
      <c r="A239" s="130" t="s">
        <v>242</v>
      </c>
      <c r="B239" s="138"/>
      <c r="C239" s="119"/>
      <c r="D239" s="119"/>
      <c r="E239" s="119">
        <v>0</v>
      </c>
      <c r="F239" s="120">
        <f t="shared" si="9"/>
        <v>0</v>
      </c>
      <c r="G239" s="120">
        <f t="shared" si="10"/>
        <v>0</v>
      </c>
      <c r="H239" s="120">
        <f t="shared" si="11"/>
        <v>0</v>
      </c>
      <c r="I239" s="112" t="s">
        <v>43</v>
      </c>
    </row>
    <row r="240" s="112" customFormat="1" ht="17.25" hidden="1" customHeight="1" spans="1:9">
      <c r="A240" s="130" t="s">
        <v>243</v>
      </c>
      <c r="B240" s="138"/>
      <c r="C240" s="119"/>
      <c r="D240" s="119"/>
      <c r="E240" s="119">
        <v>0</v>
      </c>
      <c r="F240" s="120">
        <f t="shared" si="9"/>
        <v>0</v>
      </c>
      <c r="G240" s="120">
        <f t="shared" si="10"/>
        <v>0</v>
      </c>
      <c r="H240" s="120">
        <f t="shared" si="11"/>
        <v>0</v>
      </c>
      <c r="I240" s="112" t="s">
        <v>43</v>
      </c>
    </row>
    <row r="241" s="112" customFormat="1" ht="17.25" hidden="1" customHeight="1" spans="1:9">
      <c r="A241" s="130" t="s">
        <v>244</v>
      </c>
      <c r="B241" s="138"/>
      <c r="C241" s="119"/>
      <c r="D241" s="119"/>
      <c r="E241" s="119">
        <v>0</v>
      </c>
      <c r="F241" s="120">
        <f t="shared" si="9"/>
        <v>0</v>
      </c>
      <c r="G241" s="120">
        <f t="shared" si="10"/>
        <v>0</v>
      </c>
      <c r="H241" s="120">
        <f t="shared" si="11"/>
        <v>0</v>
      </c>
      <c r="I241" s="112" t="s">
        <v>43</v>
      </c>
    </row>
    <row r="242" s="112" customFormat="1" ht="17.25" hidden="1" customHeight="1" spans="1:9">
      <c r="A242" s="130" t="s">
        <v>245</v>
      </c>
      <c r="B242" s="138"/>
      <c r="C242" s="119"/>
      <c r="D242" s="119"/>
      <c r="E242" s="119">
        <v>0</v>
      </c>
      <c r="F242" s="120">
        <f t="shared" si="9"/>
        <v>0</v>
      </c>
      <c r="G242" s="120">
        <f t="shared" si="10"/>
        <v>0</v>
      </c>
      <c r="H242" s="120">
        <f t="shared" si="11"/>
        <v>0</v>
      </c>
      <c r="I242" s="112" t="s">
        <v>43</v>
      </c>
    </row>
    <row r="243" s="112" customFormat="1" ht="17.25" hidden="1" customHeight="1" spans="1:9">
      <c r="A243" s="130" t="s">
        <v>246</v>
      </c>
      <c r="B243" s="138"/>
      <c r="C243" s="119"/>
      <c r="D243" s="119"/>
      <c r="E243" s="119">
        <v>0</v>
      </c>
      <c r="F243" s="120">
        <f t="shared" si="9"/>
        <v>0</v>
      </c>
      <c r="G243" s="120">
        <f t="shared" si="10"/>
        <v>0</v>
      </c>
      <c r="H243" s="120">
        <f t="shared" si="11"/>
        <v>0</v>
      </c>
      <c r="I243" s="112" t="s">
        <v>43</v>
      </c>
    </row>
    <row r="244" s="112" customFormat="1" ht="17.25" hidden="1" customHeight="1" spans="1:9">
      <c r="A244" s="130" t="s">
        <v>247</v>
      </c>
      <c r="B244" s="138"/>
      <c r="C244" s="119"/>
      <c r="D244" s="119"/>
      <c r="E244" s="119">
        <v>0</v>
      </c>
      <c r="F244" s="120">
        <f t="shared" si="9"/>
        <v>0</v>
      </c>
      <c r="G244" s="120">
        <f t="shared" si="10"/>
        <v>0</v>
      </c>
      <c r="H244" s="120">
        <f t="shared" si="11"/>
        <v>0</v>
      </c>
      <c r="I244" s="112" t="s">
        <v>43</v>
      </c>
    </row>
    <row r="245" s="112" customFormat="1" ht="17.25" hidden="1" customHeight="1" spans="1:9">
      <c r="A245" s="130" t="s">
        <v>122</v>
      </c>
      <c r="B245" s="138"/>
      <c r="C245" s="119"/>
      <c r="D245" s="119"/>
      <c r="E245" s="119">
        <v>0</v>
      </c>
      <c r="F245" s="120">
        <f t="shared" si="9"/>
        <v>0</v>
      </c>
      <c r="G245" s="120">
        <f t="shared" si="10"/>
        <v>0</v>
      </c>
      <c r="H245" s="120">
        <f t="shared" si="11"/>
        <v>0</v>
      </c>
      <c r="I245" s="112" t="s">
        <v>43</v>
      </c>
    </row>
    <row r="246" s="31" customFormat="1" ht="17.25" customHeight="1" spans="1:9">
      <c r="A246" s="90" t="s">
        <v>248</v>
      </c>
      <c r="B246" s="82"/>
      <c r="C246" s="38"/>
      <c r="D246" s="38"/>
      <c r="E246" s="38">
        <v>27</v>
      </c>
      <c r="F246" s="75">
        <f t="shared" si="9"/>
        <v>0</v>
      </c>
      <c r="G246" s="75">
        <f t="shared" si="10"/>
        <v>0</v>
      </c>
      <c r="H246" s="75">
        <f t="shared" si="11"/>
        <v>0</v>
      </c>
      <c r="I246" s="31" t="s">
        <v>13</v>
      </c>
    </row>
    <row r="247" s="31" customFormat="1" ht="17.25" customHeight="1" spans="1:9">
      <c r="A247" s="90" t="s">
        <v>249</v>
      </c>
      <c r="B247" s="38">
        <v>30</v>
      </c>
      <c r="C247" s="38">
        <v>96</v>
      </c>
      <c r="D247" s="38">
        <v>24</v>
      </c>
      <c r="E247" s="38">
        <v>96</v>
      </c>
      <c r="F247" s="75">
        <f t="shared" si="9"/>
        <v>320</v>
      </c>
      <c r="G247" s="75">
        <f t="shared" si="10"/>
        <v>100</v>
      </c>
      <c r="H247" s="75">
        <f t="shared" si="11"/>
        <v>400</v>
      </c>
      <c r="I247" s="31" t="s">
        <v>13</v>
      </c>
    </row>
    <row r="248" s="112" customFormat="1" ht="17.25" hidden="1" customHeight="1" spans="1:9">
      <c r="A248" s="130" t="s">
        <v>250</v>
      </c>
      <c r="B248" s="138"/>
      <c r="C248" s="119"/>
      <c r="D248" s="119">
        <v>0</v>
      </c>
      <c r="E248" s="119">
        <v>0</v>
      </c>
      <c r="F248" s="120">
        <f t="shared" si="9"/>
        <v>0</v>
      </c>
      <c r="G248" s="120">
        <f t="shared" si="10"/>
        <v>0</v>
      </c>
      <c r="H248" s="120">
        <f t="shared" si="11"/>
        <v>0</v>
      </c>
      <c r="I248" s="112" t="s">
        <v>43</v>
      </c>
    </row>
    <row r="249" s="31" customFormat="1" ht="17.25" customHeight="1" spans="1:9">
      <c r="A249" s="90" t="s">
        <v>251</v>
      </c>
      <c r="B249" s="82"/>
      <c r="C249" s="38"/>
      <c r="D249" s="38">
        <v>24</v>
      </c>
      <c r="E249" s="38">
        <v>96</v>
      </c>
      <c r="F249" s="75">
        <f t="shared" si="9"/>
        <v>0</v>
      </c>
      <c r="G249" s="75">
        <f t="shared" si="10"/>
        <v>0</v>
      </c>
      <c r="H249" s="75">
        <f t="shared" si="11"/>
        <v>400</v>
      </c>
      <c r="I249" s="31" t="s">
        <v>13</v>
      </c>
    </row>
    <row r="250" s="31" customFormat="1" ht="17.25" customHeight="1" spans="1:9">
      <c r="A250" s="139" t="s">
        <v>65</v>
      </c>
      <c r="B250" s="72">
        <v>0</v>
      </c>
      <c r="C250" s="38"/>
      <c r="D250" s="38"/>
      <c r="E250" s="38"/>
      <c r="F250" s="75"/>
      <c r="G250" s="75"/>
      <c r="H250" s="75"/>
      <c r="I250" s="31" t="s">
        <v>13</v>
      </c>
    </row>
    <row r="251" s="112" customFormat="1" ht="16.95" hidden="1" customHeight="1" spans="1:9">
      <c r="A251" s="130" t="s">
        <v>252</v>
      </c>
      <c r="B251" s="119">
        <v>0</v>
      </c>
      <c r="C251" s="119"/>
      <c r="D251" s="119"/>
      <c r="E251" s="119"/>
      <c r="F251" s="120"/>
      <c r="G251" s="120"/>
      <c r="H251" s="120"/>
      <c r="I251" s="112" t="s">
        <v>43</v>
      </c>
    </row>
    <row r="252" s="112" customFormat="1" ht="16.95" hidden="1" customHeight="1" spans="1:9">
      <c r="A252" s="130" t="s">
        <v>113</v>
      </c>
      <c r="B252" s="119">
        <v>0</v>
      </c>
      <c r="C252" s="119"/>
      <c r="D252" s="119"/>
      <c r="E252" s="119"/>
      <c r="F252" s="120"/>
      <c r="G252" s="120"/>
      <c r="H252" s="120"/>
      <c r="I252" s="112" t="s">
        <v>43</v>
      </c>
    </row>
    <row r="253" s="112" customFormat="1" ht="16.95" hidden="1" customHeight="1" spans="1:9">
      <c r="A253" s="130" t="s">
        <v>114</v>
      </c>
      <c r="B253" s="119">
        <v>0</v>
      </c>
      <c r="C253" s="119"/>
      <c r="D253" s="119"/>
      <c r="E253" s="119"/>
      <c r="F253" s="120"/>
      <c r="G253" s="120"/>
      <c r="H253" s="120"/>
      <c r="I253" s="112" t="s">
        <v>43</v>
      </c>
    </row>
    <row r="254" s="112" customFormat="1" ht="16.95" hidden="1" customHeight="1" spans="1:9">
      <c r="A254" s="130" t="s">
        <v>115</v>
      </c>
      <c r="B254" s="119">
        <v>0</v>
      </c>
      <c r="C254" s="119"/>
      <c r="D254" s="119"/>
      <c r="E254" s="119"/>
      <c r="F254" s="120"/>
      <c r="G254" s="120"/>
      <c r="H254" s="120"/>
      <c r="I254" s="112" t="s">
        <v>43</v>
      </c>
    </row>
    <row r="255" s="112" customFormat="1" ht="16.95" hidden="1" customHeight="1" spans="1:9">
      <c r="A255" s="130" t="s">
        <v>220</v>
      </c>
      <c r="B255" s="119">
        <v>0</v>
      </c>
      <c r="C255" s="119"/>
      <c r="D255" s="119"/>
      <c r="E255" s="119"/>
      <c r="F255" s="120"/>
      <c r="G255" s="120"/>
      <c r="H255" s="120"/>
      <c r="I255" s="112" t="s">
        <v>43</v>
      </c>
    </row>
    <row r="256" s="112" customFormat="1" ht="16.95" hidden="1" customHeight="1" spans="1:9">
      <c r="A256" s="130" t="s">
        <v>122</v>
      </c>
      <c r="B256" s="119">
        <v>0</v>
      </c>
      <c r="C256" s="119"/>
      <c r="D256" s="119"/>
      <c r="E256" s="119"/>
      <c r="F256" s="120"/>
      <c r="G256" s="120"/>
      <c r="H256" s="120"/>
      <c r="I256" s="112" t="s">
        <v>43</v>
      </c>
    </row>
    <row r="257" s="112" customFormat="1" ht="16.95" hidden="1" customHeight="1" spans="1:9">
      <c r="A257" s="130" t="s">
        <v>253</v>
      </c>
      <c r="B257" s="119">
        <v>0</v>
      </c>
      <c r="C257" s="119"/>
      <c r="D257" s="119"/>
      <c r="E257" s="119"/>
      <c r="F257" s="120"/>
      <c r="G257" s="120"/>
      <c r="H257" s="120"/>
      <c r="I257" s="112" t="s">
        <v>43</v>
      </c>
    </row>
    <row r="258" s="112" customFormat="1" ht="17.25" hidden="1" customHeight="1" spans="1:9">
      <c r="A258" s="130" t="s">
        <v>254</v>
      </c>
      <c r="B258" s="119">
        <v>0</v>
      </c>
      <c r="C258" s="119"/>
      <c r="D258" s="119"/>
      <c r="E258" s="119"/>
      <c r="F258" s="120"/>
      <c r="G258" s="120"/>
      <c r="H258" s="120"/>
      <c r="I258" s="112" t="s">
        <v>43</v>
      </c>
    </row>
    <row r="259" s="112" customFormat="1" ht="17.25" hidden="1" customHeight="1" spans="1:9">
      <c r="A259" s="130" t="s">
        <v>255</v>
      </c>
      <c r="B259" s="119">
        <v>0</v>
      </c>
      <c r="C259" s="119"/>
      <c r="D259" s="119"/>
      <c r="E259" s="119"/>
      <c r="F259" s="120"/>
      <c r="G259" s="120"/>
      <c r="H259" s="120"/>
      <c r="I259" s="112" t="s">
        <v>43</v>
      </c>
    </row>
    <row r="260" s="112" customFormat="1" ht="17.25" hidden="1" customHeight="1" spans="1:9">
      <c r="A260" s="130" t="s">
        <v>256</v>
      </c>
      <c r="B260" s="119">
        <v>0</v>
      </c>
      <c r="C260" s="119"/>
      <c r="D260" s="119"/>
      <c r="E260" s="119"/>
      <c r="F260" s="120"/>
      <c r="G260" s="120"/>
      <c r="H260" s="120"/>
      <c r="I260" s="112" t="s">
        <v>43</v>
      </c>
    </row>
    <row r="261" s="112" customFormat="1" ht="17.25" hidden="1" customHeight="1" spans="1:9">
      <c r="A261" s="130" t="s">
        <v>257</v>
      </c>
      <c r="B261" s="119">
        <v>0</v>
      </c>
      <c r="C261" s="119"/>
      <c r="D261" s="119"/>
      <c r="E261" s="119"/>
      <c r="F261" s="120"/>
      <c r="G261" s="120"/>
      <c r="H261" s="120"/>
      <c r="I261" s="112" t="s">
        <v>43</v>
      </c>
    </row>
    <row r="262" s="112" customFormat="1" ht="17.25" hidden="1" customHeight="1" spans="1:9">
      <c r="A262" s="130" t="s">
        <v>258</v>
      </c>
      <c r="B262" s="119">
        <v>0</v>
      </c>
      <c r="C262" s="119"/>
      <c r="D262" s="119"/>
      <c r="E262" s="119"/>
      <c r="F262" s="120"/>
      <c r="G262" s="120"/>
      <c r="H262" s="120"/>
      <c r="I262" s="112" t="s">
        <v>43</v>
      </c>
    </row>
    <row r="263" s="112" customFormat="1" ht="16.95" hidden="1" customHeight="1" spans="1:9">
      <c r="A263" s="132" t="s">
        <v>259</v>
      </c>
      <c r="B263" s="119">
        <v>0</v>
      </c>
      <c r="C263" s="119"/>
      <c r="D263" s="119"/>
      <c r="E263" s="119"/>
      <c r="F263" s="120"/>
      <c r="G263" s="120"/>
      <c r="H263" s="120"/>
      <c r="I263" s="112" t="s">
        <v>43</v>
      </c>
    </row>
    <row r="264" s="112" customFormat="1" ht="16.95" hidden="1" customHeight="1" spans="1:9">
      <c r="A264" s="130" t="s">
        <v>260</v>
      </c>
      <c r="B264" s="119">
        <v>0</v>
      </c>
      <c r="C264" s="119"/>
      <c r="D264" s="119"/>
      <c r="E264" s="119"/>
      <c r="F264" s="120"/>
      <c r="G264" s="120"/>
      <c r="H264" s="120"/>
      <c r="I264" s="112" t="s">
        <v>43</v>
      </c>
    </row>
    <row r="265" s="112" customFormat="1" ht="16.95" hidden="1" customHeight="1" spans="1:9">
      <c r="A265" s="130" t="s">
        <v>261</v>
      </c>
      <c r="B265" s="119">
        <v>0</v>
      </c>
      <c r="C265" s="119"/>
      <c r="D265" s="119"/>
      <c r="E265" s="119"/>
      <c r="F265" s="120"/>
      <c r="G265" s="120"/>
      <c r="H265" s="120"/>
      <c r="I265" s="112" t="s">
        <v>43</v>
      </c>
    </row>
    <row r="266" s="112" customFormat="1" ht="16.95" hidden="1" customHeight="1" spans="1:9">
      <c r="A266" s="130" t="s">
        <v>262</v>
      </c>
      <c r="B266" s="119">
        <v>0</v>
      </c>
      <c r="C266" s="119"/>
      <c r="D266" s="119"/>
      <c r="E266" s="119"/>
      <c r="F266" s="120"/>
      <c r="G266" s="120"/>
      <c r="H266" s="120"/>
      <c r="I266" s="112" t="s">
        <v>43</v>
      </c>
    </row>
    <row r="267" s="112" customFormat="1" ht="16.95" hidden="1" customHeight="1" spans="1:9">
      <c r="A267" s="130" t="s">
        <v>263</v>
      </c>
      <c r="B267" s="119">
        <v>0</v>
      </c>
      <c r="C267" s="119"/>
      <c r="D267" s="119"/>
      <c r="E267" s="119"/>
      <c r="F267" s="120"/>
      <c r="G267" s="120"/>
      <c r="H267" s="120"/>
      <c r="I267" s="112" t="s">
        <v>43</v>
      </c>
    </row>
    <row r="268" s="112" customFormat="1" ht="16.95" hidden="1" customHeight="1" spans="1:9">
      <c r="A268" s="130" t="s">
        <v>264</v>
      </c>
      <c r="B268" s="119">
        <v>0</v>
      </c>
      <c r="C268" s="119"/>
      <c r="D268" s="119"/>
      <c r="E268" s="119"/>
      <c r="F268" s="120"/>
      <c r="G268" s="120"/>
      <c r="H268" s="120"/>
      <c r="I268" s="112" t="s">
        <v>43</v>
      </c>
    </row>
    <row r="269" s="112" customFormat="1" ht="16.95" hidden="1" customHeight="1" spans="1:9">
      <c r="A269" s="130" t="s">
        <v>265</v>
      </c>
      <c r="B269" s="119">
        <v>0</v>
      </c>
      <c r="C269" s="119"/>
      <c r="D269" s="119"/>
      <c r="E269" s="119"/>
      <c r="F269" s="120"/>
      <c r="G269" s="120"/>
      <c r="H269" s="120"/>
      <c r="I269" s="112" t="s">
        <v>43</v>
      </c>
    </row>
    <row r="270" s="112" customFormat="1" ht="16.95" hidden="1" customHeight="1" spans="1:9">
      <c r="A270" s="130" t="s">
        <v>266</v>
      </c>
      <c r="B270" s="119">
        <v>0</v>
      </c>
      <c r="C270" s="119"/>
      <c r="D270" s="119"/>
      <c r="E270" s="119"/>
      <c r="F270" s="120"/>
      <c r="G270" s="120"/>
      <c r="H270" s="120"/>
      <c r="I270" s="112" t="s">
        <v>43</v>
      </c>
    </row>
    <row r="271" s="112" customFormat="1" ht="16.95" hidden="1" customHeight="1" spans="1:9">
      <c r="A271" s="130" t="s">
        <v>267</v>
      </c>
      <c r="B271" s="119">
        <v>0</v>
      </c>
      <c r="C271" s="119"/>
      <c r="D271" s="119"/>
      <c r="E271" s="119"/>
      <c r="F271" s="120"/>
      <c r="G271" s="120"/>
      <c r="H271" s="120"/>
      <c r="I271" s="112" t="s">
        <v>43</v>
      </c>
    </row>
    <row r="272" s="112" customFormat="1" ht="16.95" hidden="1" customHeight="1" spans="1:9">
      <c r="A272" s="130" t="s">
        <v>268</v>
      </c>
      <c r="B272" s="119">
        <v>0</v>
      </c>
      <c r="C272" s="119"/>
      <c r="D272" s="119"/>
      <c r="E272" s="119"/>
      <c r="F272" s="120"/>
      <c r="G272" s="120"/>
      <c r="H272" s="120"/>
      <c r="I272" s="112" t="s">
        <v>43</v>
      </c>
    </row>
    <row r="273" s="112" customFormat="1" ht="16.95" hidden="1" customHeight="1" spans="1:9">
      <c r="A273" s="130" t="s">
        <v>269</v>
      </c>
      <c r="B273" s="119">
        <v>0</v>
      </c>
      <c r="C273" s="119"/>
      <c r="D273" s="119"/>
      <c r="E273" s="119"/>
      <c r="F273" s="120"/>
      <c r="G273" s="120"/>
      <c r="H273" s="120"/>
      <c r="I273" s="112" t="s">
        <v>43</v>
      </c>
    </row>
    <row r="274" s="112" customFormat="1" ht="17.25" hidden="1" customHeight="1" spans="1:9">
      <c r="A274" s="130" t="s">
        <v>270</v>
      </c>
      <c r="B274" s="119">
        <v>0</v>
      </c>
      <c r="C274" s="119"/>
      <c r="D274" s="119"/>
      <c r="E274" s="119"/>
      <c r="F274" s="120"/>
      <c r="G274" s="120"/>
      <c r="H274" s="120"/>
      <c r="I274" s="112" t="s">
        <v>43</v>
      </c>
    </row>
    <row r="275" s="112" customFormat="1" ht="17.25" hidden="1" customHeight="1" spans="1:9">
      <c r="A275" s="130" t="s">
        <v>271</v>
      </c>
      <c r="B275" s="119">
        <v>0</v>
      </c>
      <c r="C275" s="119"/>
      <c r="D275" s="119"/>
      <c r="E275" s="119"/>
      <c r="F275" s="120"/>
      <c r="G275" s="120"/>
      <c r="H275" s="120"/>
      <c r="I275" s="112" t="s">
        <v>43</v>
      </c>
    </row>
    <row r="276" s="112" customFormat="1" ht="17.25" hidden="1" customHeight="1" spans="1:9">
      <c r="A276" s="130" t="s">
        <v>272</v>
      </c>
      <c r="B276" s="119">
        <v>0</v>
      </c>
      <c r="C276" s="119"/>
      <c r="D276" s="119"/>
      <c r="E276" s="119"/>
      <c r="F276" s="120"/>
      <c r="G276" s="120"/>
      <c r="H276" s="120"/>
      <c r="I276" s="112" t="s">
        <v>43</v>
      </c>
    </row>
    <row r="277" s="112" customFormat="1" ht="17.25" hidden="1" customHeight="1" spans="1:9">
      <c r="A277" s="130" t="s">
        <v>273</v>
      </c>
      <c r="B277" s="119">
        <v>0</v>
      </c>
      <c r="C277" s="119"/>
      <c r="D277" s="119"/>
      <c r="E277" s="119"/>
      <c r="F277" s="120"/>
      <c r="G277" s="120"/>
      <c r="H277" s="120"/>
      <c r="I277" s="112" t="s">
        <v>43</v>
      </c>
    </row>
    <row r="278" s="112" customFormat="1" ht="17.25" hidden="1" customHeight="1" spans="1:9">
      <c r="A278" s="130" t="s">
        <v>274</v>
      </c>
      <c r="B278" s="119">
        <v>0</v>
      </c>
      <c r="C278" s="119"/>
      <c r="D278" s="119"/>
      <c r="E278" s="119"/>
      <c r="F278" s="120"/>
      <c r="G278" s="120"/>
      <c r="H278" s="120"/>
      <c r="I278" s="112" t="s">
        <v>43</v>
      </c>
    </row>
    <row r="279" s="112" customFormat="1" ht="17.25" hidden="1" customHeight="1" spans="1:9">
      <c r="A279" s="130" t="s">
        <v>275</v>
      </c>
      <c r="B279" s="119">
        <v>0</v>
      </c>
      <c r="C279" s="119"/>
      <c r="D279" s="119"/>
      <c r="E279" s="119"/>
      <c r="F279" s="120"/>
      <c r="G279" s="120"/>
      <c r="H279" s="120"/>
      <c r="I279" s="112" t="s">
        <v>43</v>
      </c>
    </row>
    <row r="280" s="112" customFormat="1" ht="16.95" hidden="1" customHeight="1" spans="1:9">
      <c r="A280" s="130" t="s">
        <v>276</v>
      </c>
      <c r="B280" s="119">
        <v>0</v>
      </c>
      <c r="C280" s="119"/>
      <c r="D280" s="119"/>
      <c r="E280" s="119"/>
      <c r="F280" s="120"/>
      <c r="G280" s="120"/>
      <c r="H280" s="120"/>
      <c r="I280" s="112" t="s">
        <v>43</v>
      </c>
    </row>
    <row r="281" s="112" customFormat="1" ht="16.95" hidden="1" customHeight="1" spans="1:9">
      <c r="A281" s="130" t="s">
        <v>277</v>
      </c>
      <c r="B281" s="119">
        <v>0</v>
      </c>
      <c r="C281" s="119"/>
      <c r="D281" s="119"/>
      <c r="E281" s="119"/>
      <c r="F281" s="120"/>
      <c r="G281" s="120"/>
      <c r="H281" s="120"/>
      <c r="I281" s="112" t="s">
        <v>43</v>
      </c>
    </row>
    <row r="282" s="112" customFormat="1" ht="16.95" hidden="1" customHeight="1" spans="1:9">
      <c r="A282" s="130" t="s">
        <v>113</v>
      </c>
      <c r="B282" s="119">
        <v>0</v>
      </c>
      <c r="C282" s="119"/>
      <c r="D282" s="119"/>
      <c r="E282" s="119"/>
      <c r="F282" s="120"/>
      <c r="G282" s="120"/>
      <c r="H282" s="120"/>
      <c r="I282" s="112" t="s">
        <v>43</v>
      </c>
    </row>
    <row r="283" s="112" customFormat="1" ht="16.95" hidden="1" customHeight="1" spans="1:9">
      <c r="A283" s="130" t="s">
        <v>114</v>
      </c>
      <c r="B283" s="119">
        <v>0</v>
      </c>
      <c r="C283" s="119"/>
      <c r="D283" s="119"/>
      <c r="E283" s="119"/>
      <c r="F283" s="120"/>
      <c r="G283" s="120"/>
      <c r="H283" s="120"/>
      <c r="I283" s="112" t="s">
        <v>43</v>
      </c>
    </row>
    <row r="284" s="112" customFormat="1" ht="16.95" hidden="1" customHeight="1" spans="1:9">
      <c r="A284" s="130" t="s">
        <v>115</v>
      </c>
      <c r="B284" s="119">
        <v>0</v>
      </c>
      <c r="C284" s="119"/>
      <c r="D284" s="119"/>
      <c r="E284" s="119"/>
      <c r="F284" s="120"/>
      <c r="G284" s="120"/>
      <c r="H284" s="120"/>
      <c r="I284" s="112" t="s">
        <v>43</v>
      </c>
    </row>
    <row r="285" s="112" customFormat="1" ht="16.95" hidden="1" customHeight="1" spans="1:9">
      <c r="A285" s="130" t="s">
        <v>122</v>
      </c>
      <c r="B285" s="119">
        <v>0</v>
      </c>
      <c r="C285" s="119"/>
      <c r="D285" s="119"/>
      <c r="E285" s="119"/>
      <c r="F285" s="120"/>
      <c r="G285" s="120"/>
      <c r="H285" s="120"/>
      <c r="I285" s="112" t="s">
        <v>43</v>
      </c>
    </row>
    <row r="286" s="112" customFormat="1" ht="16.95" hidden="1" customHeight="1" spans="1:9">
      <c r="A286" s="130" t="s">
        <v>278</v>
      </c>
      <c r="B286" s="119">
        <v>0</v>
      </c>
      <c r="C286" s="119"/>
      <c r="D286" s="119"/>
      <c r="E286" s="119"/>
      <c r="F286" s="120"/>
      <c r="G286" s="120"/>
      <c r="H286" s="120"/>
      <c r="I286" s="112" t="s">
        <v>43</v>
      </c>
    </row>
    <row r="287" s="112" customFormat="1" ht="16.95" hidden="1" customHeight="1" spans="1:9">
      <c r="A287" s="130" t="s">
        <v>279</v>
      </c>
      <c r="B287" s="119">
        <v>0</v>
      </c>
      <c r="C287" s="119"/>
      <c r="D287" s="119"/>
      <c r="E287" s="119"/>
      <c r="F287" s="120"/>
      <c r="G287" s="120"/>
      <c r="H287" s="120"/>
      <c r="I287" s="112" t="s">
        <v>43</v>
      </c>
    </row>
    <row r="288" s="112" customFormat="1" ht="16.95" hidden="1" customHeight="1" spans="1:9">
      <c r="A288" s="130" t="s">
        <v>280</v>
      </c>
      <c r="B288" s="119">
        <v>0</v>
      </c>
      <c r="C288" s="119"/>
      <c r="D288" s="119"/>
      <c r="E288" s="119"/>
      <c r="F288" s="120"/>
      <c r="G288" s="120"/>
      <c r="H288" s="120"/>
      <c r="I288" s="112" t="s">
        <v>43</v>
      </c>
    </row>
    <row r="289" s="31" customFormat="1" ht="16.95" customHeight="1" spans="1:9">
      <c r="A289" s="139" t="s">
        <v>66</v>
      </c>
      <c r="B289" s="72">
        <v>79</v>
      </c>
      <c r="C289" s="38">
        <v>91</v>
      </c>
      <c r="D289" s="38"/>
      <c r="E289" s="38">
        <v>79</v>
      </c>
      <c r="F289" s="75"/>
      <c r="G289" s="75"/>
      <c r="H289" s="75"/>
      <c r="I289" s="31" t="s">
        <v>13</v>
      </c>
    </row>
    <row r="290" s="112" customFormat="1" ht="16.95" hidden="1" customHeight="1" spans="1:9">
      <c r="A290" s="130" t="s">
        <v>281</v>
      </c>
      <c r="B290" s="119">
        <v>0</v>
      </c>
      <c r="C290" s="119"/>
      <c r="D290" s="119"/>
      <c r="E290" s="119"/>
      <c r="F290" s="120"/>
      <c r="G290" s="120"/>
      <c r="H290" s="120"/>
      <c r="I290" s="112" t="s">
        <v>43</v>
      </c>
    </row>
    <row r="291" s="112" customFormat="1" ht="16.95" hidden="1" customHeight="1" spans="1:9">
      <c r="A291" s="130" t="s">
        <v>282</v>
      </c>
      <c r="B291" s="119">
        <v>0</v>
      </c>
      <c r="C291" s="119"/>
      <c r="D291" s="119"/>
      <c r="E291" s="119"/>
      <c r="F291" s="120"/>
      <c r="G291" s="120"/>
      <c r="H291" s="120"/>
      <c r="I291" s="112" t="s">
        <v>43</v>
      </c>
    </row>
    <row r="292" s="112" customFormat="1" ht="16.95" hidden="1" customHeight="1" spans="1:9">
      <c r="A292" s="130" t="s">
        <v>283</v>
      </c>
      <c r="B292" s="119">
        <v>0</v>
      </c>
      <c r="C292" s="119"/>
      <c r="D292" s="119"/>
      <c r="E292" s="119"/>
      <c r="F292" s="120"/>
      <c r="G292" s="120"/>
      <c r="H292" s="120"/>
      <c r="I292" s="112" t="s">
        <v>43</v>
      </c>
    </row>
    <row r="293" s="112" customFormat="1" ht="16.95" hidden="1" customHeight="1" spans="1:9">
      <c r="A293" s="130" t="s">
        <v>284</v>
      </c>
      <c r="B293" s="119">
        <v>0</v>
      </c>
      <c r="C293" s="119"/>
      <c r="D293" s="119"/>
      <c r="E293" s="119"/>
      <c r="F293" s="120"/>
      <c r="G293" s="120"/>
      <c r="H293" s="120"/>
      <c r="I293" s="112" t="s">
        <v>43</v>
      </c>
    </row>
    <row r="294" s="112" customFormat="1" ht="16.95" hidden="1" customHeight="1" spans="1:9">
      <c r="A294" s="130" t="s">
        <v>285</v>
      </c>
      <c r="B294" s="119">
        <v>0</v>
      </c>
      <c r="C294" s="119"/>
      <c r="D294" s="119"/>
      <c r="E294" s="119"/>
      <c r="F294" s="120"/>
      <c r="G294" s="120"/>
      <c r="H294" s="120"/>
      <c r="I294" s="112" t="s">
        <v>43</v>
      </c>
    </row>
    <row r="295" s="112" customFormat="1" ht="16.95" hidden="1" customHeight="1" spans="1:9">
      <c r="A295" s="130" t="s">
        <v>286</v>
      </c>
      <c r="B295" s="119">
        <v>0</v>
      </c>
      <c r="C295" s="119"/>
      <c r="D295" s="119"/>
      <c r="E295" s="119"/>
      <c r="F295" s="120"/>
      <c r="G295" s="120"/>
      <c r="H295" s="120"/>
      <c r="I295" s="112" t="s">
        <v>43</v>
      </c>
    </row>
    <row r="296" s="31" customFormat="1" ht="16.95" customHeight="1" spans="1:9">
      <c r="A296" s="139" t="s">
        <v>287</v>
      </c>
      <c r="B296" s="72">
        <v>150</v>
      </c>
      <c r="C296" s="38">
        <v>91</v>
      </c>
      <c r="D296" s="38"/>
      <c r="E296" s="38">
        <v>79</v>
      </c>
      <c r="F296" s="75"/>
      <c r="G296" s="75"/>
      <c r="H296" s="75"/>
      <c r="I296" s="31" t="s">
        <v>13</v>
      </c>
    </row>
    <row r="297" s="31" customFormat="1" ht="17.25" customHeight="1" spans="1:9">
      <c r="A297" s="139" t="s">
        <v>288</v>
      </c>
      <c r="B297" s="72">
        <v>15</v>
      </c>
      <c r="C297" s="38">
        <v>14</v>
      </c>
      <c r="D297" s="38"/>
      <c r="E297" s="38">
        <v>14</v>
      </c>
      <c r="F297" s="75"/>
      <c r="G297" s="75"/>
      <c r="H297" s="75"/>
      <c r="I297" s="31" t="s">
        <v>13</v>
      </c>
    </row>
    <row r="298" s="112" customFormat="1" ht="17.25" hidden="1" customHeight="1" spans="1:9">
      <c r="A298" s="130" t="s">
        <v>289</v>
      </c>
      <c r="B298" s="119">
        <v>0</v>
      </c>
      <c r="C298" s="119"/>
      <c r="D298" s="119"/>
      <c r="E298" s="119"/>
      <c r="F298" s="120"/>
      <c r="G298" s="120"/>
      <c r="H298" s="120"/>
      <c r="I298" s="112" t="s">
        <v>43</v>
      </c>
    </row>
    <row r="299" s="31" customFormat="1" ht="17.25" customHeight="1" spans="1:9">
      <c r="A299" s="139" t="s">
        <v>290</v>
      </c>
      <c r="B299" s="72">
        <v>50</v>
      </c>
      <c r="C299" s="38">
        <v>0</v>
      </c>
      <c r="D299" s="38"/>
      <c r="E299" s="38"/>
      <c r="F299" s="75"/>
      <c r="G299" s="75"/>
      <c r="H299" s="75"/>
      <c r="I299" s="31" t="s">
        <v>13</v>
      </c>
    </row>
    <row r="300" s="112" customFormat="1" ht="17.25" hidden="1" customHeight="1" spans="1:9">
      <c r="A300" s="130" t="s">
        <v>291</v>
      </c>
      <c r="B300" s="119">
        <v>0</v>
      </c>
      <c r="C300" s="119"/>
      <c r="D300" s="119"/>
      <c r="E300" s="119"/>
      <c r="F300" s="120"/>
      <c r="G300" s="120"/>
      <c r="H300" s="120"/>
      <c r="I300" s="112" t="s">
        <v>43</v>
      </c>
    </row>
    <row r="301" s="112" customFormat="1" ht="17.25" hidden="1" customHeight="1" spans="1:9">
      <c r="A301" s="130" t="s">
        <v>292</v>
      </c>
      <c r="B301" s="119">
        <v>0</v>
      </c>
      <c r="C301" s="119"/>
      <c r="D301" s="119"/>
      <c r="E301" s="119"/>
      <c r="F301" s="120"/>
      <c r="G301" s="120"/>
      <c r="H301" s="120"/>
      <c r="I301" s="112" t="s">
        <v>43</v>
      </c>
    </row>
    <row r="302" s="112" customFormat="1" ht="17.25" hidden="1" customHeight="1" spans="1:9">
      <c r="A302" s="130" t="s">
        <v>293</v>
      </c>
      <c r="B302" s="119">
        <v>0</v>
      </c>
      <c r="C302" s="119"/>
      <c r="D302" s="119"/>
      <c r="E302" s="119"/>
      <c r="F302" s="120"/>
      <c r="G302" s="120"/>
      <c r="H302" s="120"/>
      <c r="I302" s="112" t="s">
        <v>43</v>
      </c>
    </row>
    <row r="303" s="31" customFormat="1" ht="17.25" customHeight="1" spans="1:9">
      <c r="A303" s="139" t="s">
        <v>294</v>
      </c>
      <c r="B303" s="72">
        <v>85</v>
      </c>
      <c r="C303" s="38">
        <v>77</v>
      </c>
      <c r="D303" s="38"/>
      <c r="E303" s="38">
        <v>65</v>
      </c>
      <c r="F303" s="75"/>
      <c r="G303" s="75"/>
      <c r="H303" s="75"/>
      <c r="I303" s="31" t="s">
        <v>13</v>
      </c>
    </row>
    <row r="304" s="112" customFormat="1" ht="16.95" hidden="1" customHeight="1" spans="1:9">
      <c r="A304" s="130" t="s">
        <v>295</v>
      </c>
      <c r="B304" s="119">
        <v>0</v>
      </c>
      <c r="C304" s="119"/>
      <c r="D304" s="119"/>
      <c r="E304" s="119"/>
      <c r="F304" s="120"/>
      <c r="G304" s="120"/>
      <c r="H304" s="120"/>
      <c r="I304" s="112" t="s">
        <v>43</v>
      </c>
    </row>
    <row r="305" s="112" customFormat="1" ht="16.95" hidden="1" customHeight="1" spans="1:9">
      <c r="A305" s="130" t="s">
        <v>296</v>
      </c>
      <c r="B305" s="119">
        <v>0</v>
      </c>
      <c r="C305" s="119"/>
      <c r="D305" s="119"/>
      <c r="E305" s="119"/>
      <c r="F305" s="120"/>
      <c r="G305" s="120"/>
      <c r="H305" s="120"/>
      <c r="I305" s="112" t="s">
        <v>43</v>
      </c>
    </row>
    <row r="306" s="112" customFormat="1" ht="16.95" hidden="1" customHeight="1" spans="1:9">
      <c r="A306" s="130" t="s">
        <v>297</v>
      </c>
      <c r="B306" s="119">
        <v>0</v>
      </c>
      <c r="C306" s="119"/>
      <c r="D306" s="119"/>
      <c r="E306" s="119"/>
      <c r="F306" s="120"/>
      <c r="G306" s="120"/>
      <c r="H306" s="120"/>
      <c r="I306" s="112" t="s">
        <v>43</v>
      </c>
    </row>
    <row r="307" s="112" customFormat="1" ht="16.95" hidden="1" customHeight="1" spans="1:9">
      <c r="A307" s="130" t="s">
        <v>298</v>
      </c>
      <c r="B307" s="119">
        <v>0</v>
      </c>
      <c r="C307" s="119"/>
      <c r="D307" s="119"/>
      <c r="E307" s="119"/>
      <c r="F307" s="120"/>
      <c r="G307" s="120"/>
      <c r="H307" s="120"/>
      <c r="I307" s="112" t="s">
        <v>43</v>
      </c>
    </row>
    <row r="308" s="31" customFormat="1" ht="17.25" customHeight="1" spans="1:9">
      <c r="A308" s="90" t="s">
        <v>67</v>
      </c>
      <c r="B308" s="38">
        <v>13179</v>
      </c>
      <c r="C308" s="38">
        <v>13710</v>
      </c>
      <c r="D308" s="38">
        <v>14041</v>
      </c>
      <c r="E308" s="38">
        <v>13710</v>
      </c>
      <c r="F308" s="75">
        <f t="shared" ref="F308:F318" si="12">IF(B308&lt;&gt;0,(E308/B308)*100,0)</f>
        <v>104.029137263829</v>
      </c>
      <c r="G308" s="75">
        <f t="shared" ref="G308:G318" si="13">IF(C308&lt;&gt;0,(E308/C308)*100,0)</f>
        <v>100</v>
      </c>
      <c r="H308" s="75">
        <f t="shared" ref="H308:H318" si="14">IF(D308&lt;&gt;0,(E308/D308)*100,0)</f>
        <v>97.6426180471476</v>
      </c>
      <c r="I308" s="31" t="s">
        <v>13</v>
      </c>
    </row>
    <row r="309" s="31" customFormat="1" ht="17.25" customHeight="1" spans="1:9">
      <c r="A309" s="90" t="s">
        <v>299</v>
      </c>
      <c r="B309" s="38">
        <v>110</v>
      </c>
      <c r="C309" s="38">
        <v>102</v>
      </c>
      <c r="D309" s="38">
        <v>1197</v>
      </c>
      <c r="E309" s="38">
        <v>102</v>
      </c>
      <c r="F309" s="75">
        <f t="shared" si="12"/>
        <v>92.7272727272727</v>
      </c>
      <c r="G309" s="75">
        <f t="shared" si="13"/>
        <v>100</v>
      </c>
      <c r="H309" s="75">
        <f t="shared" si="14"/>
        <v>8.52130325814536</v>
      </c>
      <c r="I309" s="31" t="s">
        <v>13</v>
      </c>
    </row>
    <row r="310" s="31" customFormat="1" ht="17.25" customHeight="1" spans="1:9">
      <c r="A310" s="90" t="s">
        <v>300</v>
      </c>
      <c r="B310" s="38"/>
      <c r="C310" s="38"/>
      <c r="D310" s="38">
        <v>94</v>
      </c>
      <c r="E310" s="38">
        <v>102</v>
      </c>
      <c r="F310" s="75">
        <f t="shared" si="12"/>
        <v>0</v>
      </c>
      <c r="G310" s="75">
        <f t="shared" si="13"/>
        <v>0</v>
      </c>
      <c r="H310" s="75">
        <f t="shared" si="14"/>
        <v>108.510638297872</v>
      </c>
      <c r="I310" s="31" t="s">
        <v>13</v>
      </c>
    </row>
    <row r="311" s="112" customFormat="1" ht="17.25" hidden="1" customHeight="1" spans="1:9">
      <c r="A311" s="130" t="s">
        <v>301</v>
      </c>
      <c r="B311" s="119"/>
      <c r="C311" s="119"/>
      <c r="D311" s="119">
        <v>0</v>
      </c>
      <c r="E311" s="119">
        <v>0</v>
      </c>
      <c r="F311" s="120">
        <f t="shared" si="12"/>
        <v>0</v>
      </c>
      <c r="G311" s="120">
        <f t="shared" si="13"/>
        <v>0</v>
      </c>
      <c r="H311" s="120">
        <f t="shared" si="14"/>
        <v>0</v>
      </c>
      <c r="I311" s="112" t="s">
        <v>43</v>
      </c>
    </row>
    <row r="312" s="31" customFormat="1" ht="17.25" customHeight="1" spans="1:9">
      <c r="A312" s="90" t="s">
        <v>302</v>
      </c>
      <c r="B312" s="38">
        <v>11851</v>
      </c>
      <c r="C312" s="38">
        <v>12378</v>
      </c>
      <c r="D312" s="38">
        <v>11656</v>
      </c>
      <c r="E312" s="38">
        <v>12378</v>
      </c>
      <c r="F312" s="75">
        <f t="shared" si="12"/>
        <v>104.446882119652</v>
      </c>
      <c r="G312" s="75">
        <f t="shared" si="13"/>
        <v>100</v>
      </c>
      <c r="H312" s="75">
        <f t="shared" si="14"/>
        <v>106.194234728895</v>
      </c>
      <c r="I312" s="31" t="s">
        <v>13</v>
      </c>
    </row>
    <row r="313" s="31" customFormat="1" ht="17.25" customHeight="1" spans="1:9">
      <c r="A313" s="90" t="s">
        <v>113</v>
      </c>
      <c r="B313" s="82"/>
      <c r="C313" s="38"/>
      <c r="D313" s="38">
        <v>9507</v>
      </c>
      <c r="E313" s="38">
        <v>9319</v>
      </c>
      <c r="F313" s="75">
        <f t="shared" si="12"/>
        <v>0</v>
      </c>
      <c r="G313" s="75">
        <f t="shared" si="13"/>
        <v>0</v>
      </c>
      <c r="H313" s="75">
        <f t="shared" si="14"/>
        <v>98.0225097296729</v>
      </c>
      <c r="I313" s="31" t="s">
        <v>13</v>
      </c>
    </row>
    <row r="314" s="31" customFormat="1" ht="16.95" customHeight="1" spans="1:9">
      <c r="A314" s="90" t="s">
        <v>114</v>
      </c>
      <c r="B314" s="82"/>
      <c r="C314" s="38"/>
      <c r="D314" s="38">
        <v>13</v>
      </c>
      <c r="E314" s="38">
        <v>0</v>
      </c>
      <c r="F314" s="75">
        <f t="shared" si="12"/>
        <v>0</v>
      </c>
      <c r="G314" s="75">
        <f t="shared" si="13"/>
        <v>0</v>
      </c>
      <c r="H314" s="75">
        <f t="shared" si="14"/>
        <v>0</v>
      </c>
      <c r="I314" s="31" t="s">
        <v>13</v>
      </c>
    </row>
    <row r="315" s="112" customFormat="1" ht="16.95" hidden="1" customHeight="1" spans="1:9">
      <c r="A315" s="130" t="s">
        <v>115</v>
      </c>
      <c r="B315" s="138"/>
      <c r="C315" s="119"/>
      <c r="D315" s="119">
        <v>0</v>
      </c>
      <c r="E315" s="119">
        <v>0</v>
      </c>
      <c r="F315" s="120">
        <f t="shared" si="12"/>
        <v>0</v>
      </c>
      <c r="G315" s="120">
        <f t="shared" si="13"/>
        <v>0</v>
      </c>
      <c r="H315" s="120">
        <f t="shared" si="14"/>
        <v>0</v>
      </c>
      <c r="I315" s="112" t="s">
        <v>43</v>
      </c>
    </row>
    <row r="316" s="31" customFormat="1" ht="17.25" customHeight="1" spans="1:9">
      <c r="A316" s="90" t="s">
        <v>154</v>
      </c>
      <c r="B316" s="82"/>
      <c r="C316" s="38"/>
      <c r="D316" s="38">
        <v>435</v>
      </c>
      <c r="E316" s="38">
        <v>555</v>
      </c>
      <c r="F316" s="75">
        <f t="shared" si="12"/>
        <v>0</v>
      </c>
      <c r="G316" s="75">
        <f t="shared" si="13"/>
        <v>0</v>
      </c>
      <c r="H316" s="75">
        <f t="shared" si="14"/>
        <v>127.586206896552</v>
      </c>
      <c r="I316" s="31" t="s">
        <v>13</v>
      </c>
    </row>
    <row r="317" s="31" customFormat="1" ht="17.25" customHeight="1" spans="1:9">
      <c r="A317" s="90" t="s">
        <v>303</v>
      </c>
      <c r="B317" s="82"/>
      <c r="C317" s="38"/>
      <c r="D317" s="38"/>
      <c r="E317" s="38">
        <v>1117</v>
      </c>
      <c r="F317" s="75">
        <f t="shared" si="12"/>
        <v>0</v>
      </c>
      <c r="G317" s="75">
        <f t="shared" si="13"/>
        <v>0</v>
      </c>
      <c r="H317" s="75">
        <f t="shared" si="14"/>
        <v>0</v>
      </c>
      <c r="I317" s="31" t="s">
        <v>13</v>
      </c>
    </row>
    <row r="318" s="31" customFormat="1" ht="17.25" customHeight="1" spans="1:9">
      <c r="A318" s="90" t="s">
        <v>304</v>
      </c>
      <c r="B318" s="82"/>
      <c r="C318" s="38"/>
      <c r="D318" s="38"/>
      <c r="E318" s="38">
        <v>26</v>
      </c>
      <c r="F318" s="75">
        <f t="shared" si="12"/>
        <v>0</v>
      </c>
      <c r="G318" s="75">
        <f t="shared" si="13"/>
        <v>0</v>
      </c>
      <c r="H318" s="75">
        <f t="shared" si="14"/>
        <v>0</v>
      </c>
      <c r="I318" s="31" t="s">
        <v>13</v>
      </c>
    </row>
    <row r="319" s="112" customFormat="1" ht="17.25" hidden="1" customHeight="1" spans="1:9">
      <c r="A319" s="130" t="s">
        <v>122</v>
      </c>
      <c r="B319" s="138"/>
      <c r="C319" s="119"/>
      <c r="D319" s="119">
        <v>0</v>
      </c>
      <c r="E319" s="119">
        <v>0</v>
      </c>
      <c r="F319" s="120">
        <f t="shared" ref="F319:F382" si="15">IF(B319&lt;&gt;0,(E319/B319)*100,0)</f>
        <v>0</v>
      </c>
      <c r="G319" s="120">
        <f t="shared" ref="G319:G382" si="16">IF(C319&lt;&gt;0,(E319/C319)*100,0)</f>
        <v>0</v>
      </c>
      <c r="H319" s="120">
        <f t="shared" ref="H319:H382" si="17">IF(D319&lt;&gt;0,(E319/D319)*100,0)</f>
        <v>0</v>
      </c>
      <c r="I319" s="112" t="s">
        <v>43</v>
      </c>
    </row>
    <row r="320" s="31" customFormat="1" ht="17.25" customHeight="1" spans="1:9">
      <c r="A320" s="90" t="s">
        <v>305</v>
      </c>
      <c r="B320" s="82"/>
      <c r="C320" s="38"/>
      <c r="D320" s="38">
        <v>193</v>
      </c>
      <c r="E320" s="38">
        <v>1361</v>
      </c>
      <c r="F320" s="75">
        <f t="shared" si="15"/>
        <v>0</v>
      </c>
      <c r="G320" s="75">
        <f t="shared" si="16"/>
        <v>0</v>
      </c>
      <c r="H320" s="75">
        <f t="shared" si="17"/>
        <v>705.181347150259</v>
      </c>
      <c r="I320" s="31" t="s">
        <v>13</v>
      </c>
    </row>
    <row r="321" s="112" customFormat="1" ht="17.25" hidden="1" customHeight="1" spans="1:9">
      <c r="A321" s="130" t="s">
        <v>306</v>
      </c>
      <c r="B321" s="119">
        <v>0</v>
      </c>
      <c r="C321" s="119">
        <v>0</v>
      </c>
      <c r="D321" s="119">
        <v>0</v>
      </c>
      <c r="E321" s="119">
        <v>0</v>
      </c>
      <c r="F321" s="120">
        <f t="shared" si="15"/>
        <v>0</v>
      </c>
      <c r="G321" s="120">
        <f t="shared" si="16"/>
        <v>0</v>
      </c>
      <c r="H321" s="120">
        <f t="shared" si="17"/>
        <v>0</v>
      </c>
      <c r="I321" s="112" t="s">
        <v>43</v>
      </c>
    </row>
    <row r="322" s="112" customFormat="1" ht="17.25" hidden="1" customHeight="1" spans="1:9">
      <c r="A322" s="130" t="s">
        <v>113</v>
      </c>
      <c r="B322" s="119"/>
      <c r="C322" s="119"/>
      <c r="D322" s="119">
        <v>0</v>
      </c>
      <c r="E322" s="119">
        <v>0</v>
      </c>
      <c r="F322" s="120">
        <f t="shared" si="15"/>
        <v>0</v>
      </c>
      <c r="G322" s="120">
        <f t="shared" si="16"/>
        <v>0</v>
      </c>
      <c r="H322" s="120">
        <f t="shared" si="17"/>
        <v>0</v>
      </c>
      <c r="I322" s="112" t="s">
        <v>43</v>
      </c>
    </row>
    <row r="323" s="112" customFormat="1" ht="17.25" hidden="1" customHeight="1" spans="1:9">
      <c r="A323" s="130" t="s">
        <v>114</v>
      </c>
      <c r="B323" s="119"/>
      <c r="C323" s="119"/>
      <c r="D323" s="119">
        <v>0</v>
      </c>
      <c r="E323" s="119">
        <v>0</v>
      </c>
      <c r="F323" s="120">
        <f t="shared" si="15"/>
        <v>0</v>
      </c>
      <c r="G323" s="120">
        <f t="shared" si="16"/>
        <v>0</v>
      </c>
      <c r="H323" s="120">
        <f t="shared" si="17"/>
        <v>0</v>
      </c>
      <c r="I323" s="112" t="s">
        <v>43</v>
      </c>
    </row>
    <row r="324" s="112" customFormat="1" ht="16.95" hidden="1" customHeight="1" spans="1:9">
      <c r="A324" s="130" t="s">
        <v>115</v>
      </c>
      <c r="B324" s="119"/>
      <c r="C324" s="119"/>
      <c r="D324" s="119">
        <v>0</v>
      </c>
      <c r="E324" s="119">
        <v>0</v>
      </c>
      <c r="F324" s="120">
        <f t="shared" si="15"/>
        <v>0</v>
      </c>
      <c r="G324" s="120">
        <f t="shared" si="16"/>
        <v>0</v>
      </c>
      <c r="H324" s="120">
        <f t="shared" si="17"/>
        <v>0</v>
      </c>
      <c r="I324" s="112" t="s">
        <v>43</v>
      </c>
    </row>
    <row r="325" s="112" customFormat="1" ht="16.95" hidden="1" customHeight="1" spans="1:9">
      <c r="A325" s="130" t="s">
        <v>307</v>
      </c>
      <c r="B325" s="119"/>
      <c r="C325" s="119"/>
      <c r="D325" s="119">
        <v>0</v>
      </c>
      <c r="E325" s="119">
        <v>0</v>
      </c>
      <c r="F325" s="120">
        <f t="shared" si="15"/>
        <v>0</v>
      </c>
      <c r="G325" s="120">
        <f t="shared" si="16"/>
        <v>0</v>
      </c>
      <c r="H325" s="120">
        <f t="shared" si="17"/>
        <v>0</v>
      </c>
      <c r="I325" s="112" t="s">
        <v>43</v>
      </c>
    </row>
    <row r="326" s="112" customFormat="1" ht="16.95" hidden="1" customHeight="1" spans="1:9">
      <c r="A326" s="130" t="s">
        <v>122</v>
      </c>
      <c r="B326" s="119"/>
      <c r="C326" s="119"/>
      <c r="D326" s="119">
        <v>0</v>
      </c>
      <c r="E326" s="119">
        <v>0</v>
      </c>
      <c r="F326" s="120">
        <f t="shared" si="15"/>
        <v>0</v>
      </c>
      <c r="G326" s="120">
        <f t="shared" si="16"/>
        <v>0</v>
      </c>
      <c r="H326" s="120">
        <f t="shared" si="17"/>
        <v>0</v>
      </c>
      <c r="I326" s="112" t="s">
        <v>43</v>
      </c>
    </row>
    <row r="327" s="112" customFormat="1" ht="16.95" hidden="1" customHeight="1" spans="1:9">
      <c r="A327" s="130" t="s">
        <v>308</v>
      </c>
      <c r="B327" s="119"/>
      <c r="C327" s="119"/>
      <c r="D327" s="119">
        <v>0</v>
      </c>
      <c r="E327" s="119">
        <v>0</v>
      </c>
      <c r="F327" s="120">
        <f t="shared" si="15"/>
        <v>0</v>
      </c>
      <c r="G327" s="120">
        <f t="shared" si="16"/>
        <v>0</v>
      </c>
      <c r="H327" s="120">
        <f t="shared" si="17"/>
        <v>0</v>
      </c>
      <c r="I327" s="112" t="s">
        <v>43</v>
      </c>
    </row>
    <row r="328" s="31" customFormat="1" ht="16.95" customHeight="1" spans="1:9">
      <c r="A328" s="90" t="s">
        <v>309</v>
      </c>
      <c r="B328" s="38">
        <v>50</v>
      </c>
      <c r="C328" s="38">
        <v>20</v>
      </c>
      <c r="D328" s="38">
        <v>42</v>
      </c>
      <c r="E328" s="38">
        <v>20</v>
      </c>
      <c r="F328" s="75">
        <f t="shared" si="15"/>
        <v>40</v>
      </c>
      <c r="G328" s="75">
        <f t="shared" si="16"/>
        <v>100</v>
      </c>
      <c r="H328" s="75">
        <f t="shared" si="17"/>
        <v>47.6190476190476</v>
      </c>
      <c r="I328" s="31" t="s">
        <v>13</v>
      </c>
    </row>
    <row r="329" s="31" customFormat="1" ht="16.95" customHeight="1" spans="1:9">
      <c r="A329" s="90" t="s">
        <v>113</v>
      </c>
      <c r="B329" s="38"/>
      <c r="C329" s="38"/>
      <c r="D329" s="38">
        <v>33</v>
      </c>
      <c r="E329" s="38">
        <v>15</v>
      </c>
      <c r="F329" s="75">
        <f t="shared" si="15"/>
        <v>0</v>
      </c>
      <c r="G329" s="75">
        <f t="shared" si="16"/>
        <v>0</v>
      </c>
      <c r="H329" s="75">
        <f t="shared" si="17"/>
        <v>45.4545454545455</v>
      </c>
      <c r="I329" s="31" t="s">
        <v>13</v>
      </c>
    </row>
    <row r="330" s="112" customFormat="1" ht="16.95" hidden="1" customHeight="1" spans="1:9">
      <c r="A330" s="130" t="s">
        <v>114</v>
      </c>
      <c r="B330" s="119"/>
      <c r="C330" s="119"/>
      <c r="D330" s="119">
        <v>0</v>
      </c>
      <c r="E330" s="119">
        <v>0</v>
      </c>
      <c r="F330" s="120">
        <f t="shared" si="15"/>
        <v>0</v>
      </c>
      <c r="G330" s="120">
        <f t="shared" si="16"/>
        <v>0</v>
      </c>
      <c r="H330" s="120">
        <f t="shared" si="17"/>
        <v>0</v>
      </c>
      <c r="I330" s="112" t="s">
        <v>43</v>
      </c>
    </row>
    <row r="331" s="112" customFormat="1" ht="16.95" hidden="1" customHeight="1" spans="1:9">
      <c r="A331" s="130" t="s">
        <v>115</v>
      </c>
      <c r="B331" s="119"/>
      <c r="C331" s="119"/>
      <c r="D331" s="119">
        <v>0</v>
      </c>
      <c r="E331" s="119">
        <v>0</v>
      </c>
      <c r="F331" s="120">
        <f t="shared" si="15"/>
        <v>0</v>
      </c>
      <c r="G331" s="120">
        <f t="shared" si="16"/>
        <v>0</v>
      </c>
      <c r="H331" s="120">
        <f t="shared" si="17"/>
        <v>0</v>
      </c>
      <c r="I331" s="112" t="s">
        <v>43</v>
      </c>
    </row>
    <row r="332" s="112" customFormat="1" ht="16.95" hidden="1" customHeight="1" spans="1:9">
      <c r="A332" s="130" t="s">
        <v>310</v>
      </c>
      <c r="B332" s="119"/>
      <c r="C332" s="119"/>
      <c r="D332" s="119">
        <v>0</v>
      </c>
      <c r="E332" s="119">
        <v>0</v>
      </c>
      <c r="F332" s="120">
        <f t="shared" si="15"/>
        <v>0</v>
      </c>
      <c r="G332" s="120">
        <f t="shared" si="16"/>
        <v>0</v>
      </c>
      <c r="H332" s="120">
        <f t="shared" si="17"/>
        <v>0</v>
      </c>
      <c r="I332" s="112" t="s">
        <v>43</v>
      </c>
    </row>
    <row r="333" s="112" customFormat="1" ht="16.95" hidden="1" customHeight="1" spans="1:9">
      <c r="A333" s="130" t="s">
        <v>311</v>
      </c>
      <c r="B333" s="119"/>
      <c r="C333" s="119"/>
      <c r="D333" s="119"/>
      <c r="E333" s="119">
        <v>0</v>
      </c>
      <c r="F333" s="120">
        <f t="shared" si="15"/>
        <v>0</v>
      </c>
      <c r="G333" s="120">
        <f t="shared" si="16"/>
        <v>0</v>
      </c>
      <c r="H333" s="120">
        <f t="shared" si="17"/>
        <v>0</v>
      </c>
      <c r="I333" s="112" t="s">
        <v>43</v>
      </c>
    </row>
    <row r="334" s="112" customFormat="1" ht="17.25" hidden="1" customHeight="1" spans="1:9">
      <c r="A334" s="130" t="s">
        <v>122</v>
      </c>
      <c r="B334" s="119"/>
      <c r="C334" s="119"/>
      <c r="D334" s="119">
        <v>0</v>
      </c>
      <c r="E334" s="119">
        <v>0</v>
      </c>
      <c r="F334" s="120">
        <f t="shared" si="15"/>
        <v>0</v>
      </c>
      <c r="G334" s="120">
        <f t="shared" si="16"/>
        <v>0</v>
      </c>
      <c r="H334" s="120">
        <f t="shared" si="17"/>
        <v>0</v>
      </c>
      <c r="I334" s="112" t="s">
        <v>43</v>
      </c>
    </row>
    <row r="335" s="31" customFormat="1" ht="17.25" customHeight="1" spans="1:9">
      <c r="A335" s="90" t="s">
        <v>312</v>
      </c>
      <c r="B335" s="38"/>
      <c r="C335" s="38"/>
      <c r="D335" s="38">
        <v>9</v>
      </c>
      <c r="E335" s="38">
        <v>5</v>
      </c>
      <c r="F335" s="75">
        <f t="shared" si="15"/>
        <v>0</v>
      </c>
      <c r="G335" s="75">
        <f t="shared" si="16"/>
        <v>0</v>
      </c>
      <c r="H335" s="75">
        <f t="shared" si="17"/>
        <v>55.5555555555556</v>
      </c>
      <c r="I335" s="31" t="s">
        <v>13</v>
      </c>
    </row>
    <row r="336" s="31" customFormat="1" ht="17.25" customHeight="1" spans="1:9">
      <c r="A336" s="90" t="s">
        <v>313</v>
      </c>
      <c r="B336" s="38">
        <v>65</v>
      </c>
      <c r="C336" s="38">
        <v>36</v>
      </c>
      <c r="D336" s="38">
        <v>56</v>
      </c>
      <c r="E336" s="38">
        <v>36</v>
      </c>
      <c r="F336" s="75">
        <f t="shared" si="15"/>
        <v>55.3846153846154</v>
      </c>
      <c r="G336" s="75">
        <f t="shared" si="16"/>
        <v>100</v>
      </c>
      <c r="H336" s="75">
        <f t="shared" si="17"/>
        <v>64.2857142857143</v>
      </c>
      <c r="I336" s="31" t="s">
        <v>13</v>
      </c>
    </row>
    <row r="337" s="31" customFormat="1" ht="16.95" customHeight="1" spans="1:9">
      <c r="A337" s="90" t="s">
        <v>113</v>
      </c>
      <c r="B337" s="38"/>
      <c r="C337" s="38"/>
      <c r="D337" s="38">
        <v>22</v>
      </c>
      <c r="E337" s="38">
        <v>0</v>
      </c>
      <c r="F337" s="75">
        <f t="shared" si="15"/>
        <v>0</v>
      </c>
      <c r="G337" s="75">
        <f t="shared" si="16"/>
        <v>0</v>
      </c>
      <c r="H337" s="75">
        <f t="shared" si="17"/>
        <v>0</v>
      </c>
      <c r="I337" s="31" t="s">
        <v>13</v>
      </c>
    </row>
    <row r="338" s="112" customFormat="1" ht="16.95" hidden="1" customHeight="1" spans="1:9">
      <c r="A338" s="130" t="s">
        <v>114</v>
      </c>
      <c r="B338" s="119"/>
      <c r="C338" s="119"/>
      <c r="D338" s="119">
        <v>0</v>
      </c>
      <c r="E338" s="119">
        <v>0</v>
      </c>
      <c r="F338" s="120">
        <f t="shared" si="15"/>
        <v>0</v>
      </c>
      <c r="G338" s="120">
        <f t="shared" si="16"/>
        <v>0</v>
      </c>
      <c r="H338" s="120">
        <f t="shared" si="17"/>
        <v>0</v>
      </c>
      <c r="I338" s="112" t="s">
        <v>43</v>
      </c>
    </row>
    <row r="339" s="112" customFormat="1" ht="16.95" hidden="1" customHeight="1" spans="1:9">
      <c r="A339" s="130" t="s">
        <v>115</v>
      </c>
      <c r="B339" s="119"/>
      <c r="C339" s="119"/>
      <c r="D339" s="119">
        <v>0</v>
      </c>
      <c r="E339" s="119">
        <v>0</v>
      </c>
      <c r="F339" s="120">
        <f t="shared" si="15"/>
        <v>0</v>
      </c>
      <c r="G339" s="120">
        <f t="shared" si="16"/>
        <v>0</v>
      </c>
      <c r="H339" s="120">
        <f t="shared" si="17"/>
        <v>0</v>
      </c>
      <c r="I339" s="112" t="s">
        <v>43</v>
      </c>
    </row>
    <row r="340" s="112" customFormat="1" ht="16.95" hidden="1" customHeight="1" spans="1:9">
      <c r="A340" s="130" t="s">
        <v>314</v>
      </c>
      <c r="B340" s="119"/>
      <c r="C340" s="119"/>
      <c r="D340" s="119">
        <v>0</v>
      </c>
      <c r="E340" s="119">
        <v>0</v>
      </c>
      <c r="F340" s="120">
        <f t="shared" si="15"/>
        <v>0</v>
      </c>
      <c r="G340" s="120">
        <f t="shared" si="16"/>
        <v>0</v>
      </c>
      <c r="H340" s="120">
        <f t="shared" si="17"/>
        <v>0</v>
      </c>
      <c r="I340" s="112" t="s">
        <v>43</v>
      </c>
    </row>
    <row r="341" s="112" customFormat="1" ht="16.95" hidden="1" customHeight="1" spans="1:9">
      <c r="A341" s="130" t="s">
        <v>315</v>
      </c>
      <c r="B341" s="119"/>
      <c r="C341" s="119"/>
      <c r="D341" s="119">
        <v>0</v>
      </c>
      <c r="E341" s="119">
        <v>0</v>
      </c>
      <c r="F341" s="120">
        <f t="shared" si="15"/>
        <v>0</v>
      </c>
      <c r="G341" s="120">
        <f t="shared" si="16"/>
        <v>0</v>
      </c>
      <c r="H341" s="120">
        <f t="shared" si="17"/>
        <v>0</v>
      </c>
      <c r="I341" s="112" t="s">
        <v>43</v>
      </c>
    </row>
    <row r="342" s="112" customFormat="1" ht="16.95" hidden="1" customHeight="1" spans="1:9">
      <c r="A342" s="130" t="s">
        <v>316</v>
      </c>
      <c r="B342" s="119"/>
      <c r="C342" s="119"/>
      <c r="D342" s="119">
        <v>0</v>
      </c>
      <c r="E342" s="119">
        <v>0</v>
      </c>
      <c r="F342" s="120">
        <f t="shared" si="15"/>
        <v>0</v>
      </c>
      <c r="G342" s="120">
        <f t="shared" si="16"/>
        <v>0</v>
      </c>
      <c r="H342" s="120">
        <f t="shared" si="17"/>
        <v>0</v>
      </c>
      <c r="I342" s="112" t="s">
        <v>43</v>
      </c>
    </row>
    <row r="343" s="112" customFormat="1" ht="16.95" hidden="1" customHeight="1" spans="1:9">
      <c r="A343" s="130" t="s">
        <v>122</v>
      </c>
      <c r="B343" s="119"/>
      <c r="C343" s="119"/>
      <c r="D343" s="119">
        <v>0</v>
      </c>
      <c r="E343" s="119">
        <v>0</v>
      </c>
      <c r="F343" s="120">
        <f t="shared" si="15"/>
        <v>0</v>
      </c>
      <c r="G343" s="120">
        <f t="shared" si="16"/>
        <v>0</v>
      </c>
      <c r="H343" s="120">
        <f t="shared" si="17"/>
        <v>0</v>
      </c>
      <c r="I343" s="112" t="s">
        <v>43</v>
      </c>
    </row>
    <row r="344" s="31" customFormat="1" ht="16.95" customHeight="1" spans="1:9">
      <c r="A344" s="90" t="s">
        <v>317</v>
      </c>
      <c r="B344" s="38"/>
      <c r="C344" s="38"/>
      <c r="D344" s="38">
        <v>34</v>
      </c>
      <c r="E344" s="38">
        <v>36</v>
      </c>
      <c r="F344" s="75">
        <f t="shared" si="15"/>
        <v>0</v>
      </c>
      <c r="G344" s="75">
        <f t="shared" si="16"/>
        <v>0</v>
      </c>
      <c r="H344" s="75">
        <f t="shared" si="17"/>
        <v>105.882352941176</v>
      </c>
      <c r="I344" s="31" t="s">
        <v>13</v>
      </c>
    </row>
    <row r="345" s="31" customFormat="1" ht="16.95" customHeight="1" spans="1:9">
      <c r="A345" s="90" t="s">
        <v>318</v>
      </c>
      <c r="B345" s="38">
        <v>1093</v>
      </c>
      <c r="C345" s="38">
        <v>1114</v>
      </c>
      <c r="D345" s="38">
        <v>1080</v>
      </c>
      <c r="E345" s="38">
        <v>1114</v>
      </c>
      <c r="F345" s="75">
        <f t="shared" si="15"/>
        <v>101.92131747484</v>
      </c>
      <c r="G345" s="75">
        <f t="shared" si="16"/>
        <v>100</v>
      </c>
      <c r="H345" s="75">
        <f t="shared" si="17"/>
        <v>103.148148148148</v>
      </c>
      <c r="I345" s="31" t="s">
        <v>13</v>
      </c>
    </row>
    <row r="346" s="31" customFormat="1" ht="16.95" customHeight="1" spans="1:9">
      <c r="A346" s="90" t="s">
        <v>113</v>
      </c>
      <c r="B346" s="38"/>
      <c r="C346" s="38"/>
      <c r="D346" s="38">
        <v>889</v>
      </c>
      <c r="E346" s="38">
        <v>899</v>
      </c>
      <c r="F346" s="75">
        <f t="shared" si="15"/>
        <v>0</v>
      </c>
      <c r="G346" s="75">
        <f t="shared" si="16"/>
        <v>0</v>
      </c>
      <c r="H346" s="75">
        <f t="shared" si="17"/>
        <v>101.124859392576</v>
      </c>
      <c r="I346" s="31" t="s">
        <v>13</v>
      </c>
    </row>
    <row r="347" s="112" customFormat="1" ht="16.95" hidden="1" customHeight="1" spans="1:9">
      <c r="A347" s="130" t="s">
        <v>114</v>
      </c>
      <c r="B347" s="119"/>
      <c r="C347" s="119"/>
      <c r="D347" s="119">
        <v>0</v>
      </c>
      <c r="E347" s="119">
        <v>0</v>
      </c>
      <c r="F347" s="120">
        <f t="shared" si="15"/>
        <v>0</v>
      </c>
      <c r="G347" s="120">
        <f t="shared" si="16"/>
        <v>0</v>
      </c>
      <c r="H347" s="120">
        <f t="shared" si="17"/>
        <v>0</v>
      </c>
      <c r="I347" s="112" t="s">
        <v>43</v>
      </c>
    </row>
    <row r="348" s="112" customFormat="1" ht="16.95" hidden="1" customHeight="1" spans="1:9">
      <c r="A348" s="130" t="s">
        <v>115</v>
      </c>
      <c r="B348" s="119"/>
      <c r="C348" s="119"/>
      <c r="D348" s="119">
        <v>0</v>
      </c>
      <c r="E348" s="119">
        <v>0</v>
      </c>
      <c r="F348" s="120">
        <f t="shared" si="15"/>
        <v>0</v>
      </c>
      <c r="G348" s="120">
        <f t="shared" si="16"/>
        <v>0</v>
      </c>
      <c r="H348" s="120">
        <f t="shared" si="17"/>
        <v>0</v>
      </c>
      <c r="I348" s="112" t="s">
        <v>43</v>
      </c>
    </row>
    <row r="349" s="31" customFormat="1" ht="16.95" customHeight="1" spans="1:9">
      <c r="A349" s="90" t="s">
        <v>319</v>
      </c>
      <c r="B349" s="38"/>
      <c r="C349" s="38"/>
      <c r="D349" s="38">
        <v>98</v>
      </c>
      <c r="E349" s="38">
        <v>109</v>
      </c>
      <c r="F349" s="75">
        <f t="shared" si="15"/>
        <v>0</v>
      </c>
      <c r="G349" s="75">
        <f t="shared" si="16"/>
        <v>0</v>
      </c>
      <c r="H349" s="75">
        <f t="shared" si="17"/>
        <v>111.224489795918</v>
      </c>
      <c r="I349" s="31" t="s">
        <v>13</v>
      </c>
    </row>
    <row r="350" s="31" customFormat="1" ht="16.95" customHeight="1" spans="1:9">
      <c r="A350" s="90" t="s">
        <v>320</v>
      </c>
      <c r="B350" s="38"/>
      <c r="C350" s="38"/>
      <c r="D350" s="38">
        <v>45</v>
      </c>
      <c r="E350" s="38">
        <v>32</v>
      </c>
      <c r="F350" s="75">
        <f t="shared" si="15"/>
        <v>0</v>
      </c>
      <c r="G350" s="75">
        <f t="shared" si="16"/>
        <v>0</v>
      </c>
      <c r="H350" s="75">
        <f t="shared" si="17"/>
        <v>71.1111111111111</v>
      </c>
      <c r="I350" s="31" t="s">
        <v>13</v>
      </c>
    </row>
    <row r="351" s="31" customFormat="1" ht="16.95" customHeight="1" spans="1:9">
      <c r="A351" s="90" t="s">
        <v>321</v>
      </c>
      <c r="B351" s="38"/>
      <c r="C351" s="38"/>
      <c r="D351" s="38">
        <v>6</v>
      </c>
      <c r="E351" s="38">
        <v>4</v>
      </c>
      <c r="F351" s="75">
        <f t="shared" si="15"/>
        <v>0</v>
      </c>
      <c r="G351" s="75">
        <f t="shared" si="16"/>
        <v>0</v>
      </c>
      <c r="H351" s="75">
        <f t="shared" si="17"/>
        <v>66.6666666666667</v>
      </c>
      <c r="I351" s="31" t="s">
        <v>13</v>
      </c>
    </row>
    <row r="352" s="31" customFormat="1" ht="16.95" customHeight="1" spans="1:9">
      <c r="A352" s="90" t="s">
        <v>322</v>
      </c>
      <c r="B352" s="38"/>
      <c r="C352" s="38"/>
      <c r="D352" s="38">
        <v>33</v>
      </c>
      <c r="E352" s="38">
        <v>36</v>
      </c>
      <c r="F352" s="75">
        <f t="shared" si="15"/>
        <v>0</v>
      </c>
      <c r="G352" s="75">
        <f t="shared" si="16"/>
        <v>0</v>
      </c>
      <c r="H352" s="75">
        <f t="shared" si="17"/>
        <v>109.090909090909</v>
      </c>
      <c r="I352" s="31" t="s">
        <v>13</v>
      </c>
    </row>
    <row r="353" s="112" customFormat="1" ht="16.95" hidden="1" customHeight="1" spans="1:9">
      <c r="A353" s="130" t="s">
        <v>323</v>
      </c>
      <c r="B353" s="119"/>
      <c r="C353" s="119"/>
      <c r="D353" s="119">
        <v>0</v>
      </c>
      <c r="E353" s="119">
        <v>0</v>
      </c>
      <c r="F353" s="120">
        <f t="shared" si="15"/>
        <v>0</v>
      </c>
      <c r="G353" s="120">
        <f t="shared" si="16"/>
        <v>0</v>
      </c>
      <c r="H353" s="120">
        <f t="shared" si="17"/>
        <v>0</v>
      </c>
      <c r="I353" s="112" t="s">
        <v>43</v>
      </c>
    </row>
    <row r="354" s="112" customFormat="1" ht="16.95" hidden="1" customHeight="1" spans="1:9">
      <c r="A354" s="130" t="s">
        <v>324</v>
      </c>
      <c r="B354" s="119"/>
      <c r="C354" s="119"/>
      <c r="D354" s="119">
        <v>0</v>
      </c>
      <c r="E354" s="119">
        <v>0</v>
      </c>
      <c r="F354" s="120">
        <f t="shared" si="15"/>
        <v>0</v>
      </c>
      <c r="G354" s="120">
        <f t="shared" si="16"/>
        <v>0</v>
      </c>
      <c r="H354" s="120">
        <f t="shared" si="17"/>
        <v>0</v>
      </c>
      <c r="I354" s="112" t="s">
        <v>43</v>
      </c>
    </row>
    <row r="355" s="31" customFormat="1" ht="16.95" customHeight="1" spans="1:9">
      <c r="A355" s="90" t="s">
        <v>325</v>
      </c>
      <c r="B355" s="38"/>
      <c r="C355" s="38"/>
      <c r="D355" s="38">
        <v>6</v>
      </c>
      <c r="E355" s="38">
        <v>31</v>
      </c>
      <c r="F355" s="75">
        <f t="shared" si="15"/>
        <v>0</v>
      </c>
      <c r="G355" s="75">
        <f t="shared" si="16"/>
        <v>0</v>
      </c>
      <c r="H355" s="75">
        <f t="shared" si="17"/>
        <v>516.666666666667</v>
      </c>
      <c r="I355" s="31" t="s">
        <v>13</v>
      </c>
    </row>
    <row r="356" s="112" customFormat="1" ht="16.95" hidden="1" customHeight="1" spans="1:9">
      <c r="A356" s="130" t="s">
        <v>326</v>
      </c>
      <c r="B356" s="119"/>
      <c r="C356" s="119"/>
      <c r="D356" s="119">
        <v>0</v>
      </c>
      <c r="E356" s="119">
        <v>0</v>
      </c>
      <c r="F356" s="120">
        <f t="shared" si="15"/>
        <v>0</v>
      </c>
      <c r="G356" s="120">
        <f t="shared" si="16"/>
        <v>0</v>
      </c>
      <c r="H356" s="120">
        <f t="shared" si="17"/>
        <v>0</v>
      </c>
      <c r="I356" s="112" t="s">
        <v>43</v>
      </c>
    </row>
    <row r="357" s="112" customFormat="1" ht="16.95" hidden="1" customHeight="1" spans="1:9">
      <c r="A357" s="130" t="s">
        <v>327</v>
      </c>
      <c r="B357" s="119"/>
      <c r="C357" s="119"/>
      <c r="D357" s="119"/>
      <c r="E357" s="119">
        <v>0</v>
      </c>
      <c r="F357" s="120">
        <f t="shared" si="15"/>
        <v>0</v>
      </c>
      <c r="G357" s="120">
        <f t="shared" si="16"/>
        <v>0</v>
      </c>
      <c r="H357" s="120">
        <f t="shared" si="17"/>
        <v>0</v>
      </c>
      <c r="I357" s="112" t="s">
        <v>43</v>
      </c>
    </row>
    <row r="358" s="112" customFormat="1" ht="16.95" hidden="1" customHeight="1" spans="1:9">
      <c r="A358" s="130" t="s">
        <v>154</v>
      </c>
      <c r="B358" s="119"/>
      <c r="C358" s="119"/>
      <c r="D358" s="119"/>
      <c r="E358" s="119">
        <v>0</v>
      </c>
      <c r="F358" s="120">
        <f t="shared" si="15"/>
        <v>0</v>
      </c>
      <c r="G358" s="120">
        <f t="shared" si="16"/>
        <v>0</v>
      </c>
      <c r="H358" s="120">
        <f t="shared" si="17"/>
        <v>0</v>
      </c>
      <c r="I358" s="112" t="s">
        <v>43</v>
      </c>
    </row>
    <row r="359" s="112" customFormat="1" ht="16.95" hidden="1" customHeight="1" spans="1:9">
      <c r="A359" s="130" t="s">
        <v>122</v>
      </c>
      <c r="B359" s="119"/>
      <c r="C359" s="119"/>
      <c r="D359" s="119">
        <v>0</v>
      </c>
      <c r="E359" s="119">
        <v>0</v>
      </c>
      <c r="F359" s="120">
        <f t="shared" si="15"/>
        <v>0</v>
      </c>
      <c r="G359" s="120">
        <f t="shared" si="16"/>
        <v>0</v>
      </c>
      <c r="H359" s="120">
        <f t="shared" si="17"/>
        <v>0</v>
      </c>
      <c r="I359" s="112" t="s">
        <v>43</v>
      </c>
    </row>
    <row r="360" s="31" customFormat="1" ht="16.95" customHeight="1" spans="1:9">
      <c r="A360" s="90" t="s">
        <v>328</v>
      </c>
      <c r="B360" s="38"/>
      <c r="C360" s="38"/>
      <c r="D360" s="38">
        <v>3</v>
      </c>
      <c r="E360" s="38">
        <v>3</v>
      </c>
      <c r="F360" s="75">
        <f t="shared" si="15"/>
        <v>0</v>
      </c>
      <c r="G360" s="75">
        <f t="shared" si="16"/>
        <v>0</v>
      </c>
      <c r="H360" s="75">
        <f t="shared" si="17"/>
        <v>100</v>
      </c>
      <c r="I360" s="31" t="s">
        <v>13</v>
      </c>
    </row>
    <row r="361" s="112" customFormat="1" ht="16.95" hidden="1" customHeight="1" spans="1:9">
      <c r="A361" s="130" t="s">
        <v>329</v>
      </c>
      <c r="B361" s="119">
        <v>0</v>
      </c>
      <c r="C361" s="119">
        <v>0</v>
      </c>
      <c r="D361" s="119">
        <v>0</v>
      </c>
      <c r="E361" s="119">
        <v>0</v>
      </c>
      <c r="F361" s="120">
        <f t="shared" si="15"/>
        <v>0</v>
      </c>
      <c r="G361" s="120">
        <f t="shared" si="16"/>
        <v>0</v>
      </c>
      <c r="H361" s="120">
        <f t="shared" si="17"/>
        <v>0</v>
      </c>
      <c r="I361" s="112" t="s">
        <v>43</v>
      </c>
    </row>
    <row r="362" s="112" customFormat="1" ht="16.95" hidden="1" customHeight="1" spans="1:9">
      <c r="A362" s="130" t="s">
        <v>113</v>
      </c>
      <c r="B362" s="119"/>
      <c r="C362" s="138"/>
      <c r="D362" s="119">
        <v>0</v>
      </c>
      <c r="E362" s="119">
        <v>0</v>
      </c>
      <c r="F362" s="120">
        <f t="shared" si="15"/>
        <v>0</v>
      </c>
      <c r="G362" s="120">
        <f t="shared" si="16"/>
        <v>0</v>
      </c>
      <c r="H362" s="120">
        <f t="shared" si="17"/>
        <v>0</v>
      </c>
      <c r="I362" s="112" t="s">
        <v>43</v>
      </c>
    </row>
    <row r="363" s="112" customFormat="1" ht="16.95" hidden="1" customHeight="1" spans="1:9">
      <c r="A363" s="130" t="s">
        <v>114</v>
      </c>
      <c r="B363" s="119"/>
      <c r="C363" s="119"/>
      <c r="D363" s="119">
        <v>0</v>
      </c>
      <c r="E363" s="119">
        <v>0</v>
      </c>
      <c r="F363" s="120">
        <f t="shared" si="15"/>
        <v>0</v>
      </c>
      <c r="G363" s="120">
        <f t="shared" si="16"/>
        <v>0</v>
      </c>
      <c r="H363" s="120">
        <f t="shared" si="17"/>
        <v>0</v>
      </c>
      <c r="I363" s="112" t="s">
        <v>43</v>
      </c>
    </row>
    <row r="364" s="112" customFormat="1" ht="16.95" hidden="1" customHeight="1" spans="1:9">
      <c r="A364" s="130" t="s">
        <v>115</v>
      </c>
      <c r="B364" s="119"/>
      <c r="C364" s="119"/>
      <c r="D364" s="119">
        <v>0</v>
      </c>
      <c r="E364" s="119">
        <v>0</v>
      </c>
      <c r="F364" s="120">
        <f t="shared" si="15"/>
        <v>0</v>
      </c>
      <c r="G364" s="120">
        <f t="shared" si="16"/>
        <v>0</v>
      </c>
      <c r="H364" s="120">
        <f t="shared" si="17"/>
        <v>0</v>
      </c>
      <c r="I364" s="112" t="s">
        <v>43</v>
      </c>
    </row>
    <row r="365" s="112" customFormat="1" ht="16.95" hidden="1" customHeight="1" spans="1:9">
      <c r="A365" s="130" t="s">
        <v>330</v>
      </c>
      <c r="B365" s="119"/>
      <c r="C365" s="119"/>
      <c r="D365" s="119">
        <v>0</v>
      </c>
      <c r="E365" s="119">
        <v>0</v>
      </c>
      <c r="F365" s="120">
        <f t="shared" si="15"/>
        <v>0</v>
      </c>
      <c r="G365" s="120">
        <f t="shared" si="16"/>
        <v>0</v>
      </c>
      <c r="H365" s="120">
        <f t="shared" si="17"/>
        <v>0</v>
      </c>
      <c r="I365" s="112" t="s">
        <v>43</v>
      </c>
    </row>
    <row r="366" s="112" customFormat="1" ht="16.95" hidden="1" customHeight="1" spans="1:9">
      <c r="A366" s="130" t="s">
        <v>331</v>
      </c>
      <c r="B366" s="119"/>
      <c r="C366" s="119"/>
      <c r="D366" s="119">
        <v>0</v>
      </c>
      <c r="E366" s="119">
        <v>0</v>
      </c>
      <c r="F366" s="120">
        <f t="shared" si="15"/>
        <v>0</v>
      </c>
      <c r="G366" s="120">
        <f t="shared" si="16"/>
        <v>0</v>
      </c>
      <c r="H366" s="120">
        <f t="shared" si="17"/>
        <v>0</v>
      </c>
      <c r="I366" s="112" t="s">
        <v>43</v>
      </c>
    </row>
    <row r="367" s="112" customFormat="1" ht="16.95" hidden="1" customHeight="1" spans="1:9">
      <c r="A367" s="130" t="s">
        <v>332</v>
      </c>
      <c r="B367" s="119"/>
      <c r="C367" s="119"/>
      <c r="D367" s="119">
        <v>0</v>
      </c>
      <c r="E367" s="119">
        <v>0</v>
      </c>
      <c r="F367" s="120">
        <f t="shared" si="15"/>
        <v>0</v>
      </c>
      <c r="G367" s="120">
        <f t="shared" si="16"/>
        <v>0</v>
      </c>
      <c r="H367" s="120">
        <f t="shared" si="17"/>
        <v>0</v>
      </c>
      <c r="I367" s="112" t="s">
        <v>43</v>
      </c>
    </row>
    <row r="368" s="112" customFormat="1" ht="16.95" hidden="1" customHeight="1" spans="1:9">
      <c r="A368" s="130" t="s">
        <v>154</v>
      </c>
      <c r="B368" s="119"/>
      <c r="C368" s="119"/>
      <c r="D368" s="119"/>
      <c r="E368" s="119">
        <v>0</v>
      </c>
      <c r="F368" s="120">
        <f t="shared" si="15"/>
        <v>0</v>
      </c>
      <c r="G368" s="120">
        <f t="shared" si="16"/>
        <v>0</v>
      </c>
      <c r="H368" s="120">
        <f t="shared" si="17"/>
        <v>0</v>
      </c>
      <c r="I368" s="112" t="s">
        <v>43</v>
      </c>
    </row>
    <row r="369" s="112" customFormat="1" ht="16.95" hidden="1" customHeight="1" spans="1:9">
      <c r="A369" s="130" t="s">
        <v>122</v>
      </c>
      <c r="B369" s="119"/>
      <c r="C369" s="119"/>
      <c r="D369" s="119">
        <v>0</v>
      </c>
      <c r="E369" s="119">
        <v>0</v>
      </c>
      <c r="F369" s="120">
        <f t="shared" si="15"/>
        <v>0</v>
      </c>
      <c r="G369" s="120">
        <f t="shared" si="16"/>
        <v>0</v>
      </c>
      <c r="H369" s="120">
        <f t="shared" si="17"/>
        <v>0</v>
      </c>
      <c r="I369" s="112" t="s">
        <v>43</v>
      </c>
    </row>
    <row r="370" s="112" customFormat="1" ht="16.95" hidden="1" customHeight="1" spans="1:9">
      <c r="A370" s="130" t="s">
        <v>333</v>
      </c>
      <c r="B370" s="119"/>
      <c r="C370" s="119"/>
      <c r="D370" s="119">
        <v>0</v>
      </c>
      <c r="E370" s="119">
        <v>0</v>
      </c>
      <c r="F370" s="120">
        <f t="shared" si="15"/>
        <v>0</v>
      </c>
      <c r="G370" s="120">
        <f t="shared" si="16"/>
        <v>0</v>
      </c>
      <c r="H370" s="120">
        <f t="shared" si="17"/>
        <v>0</v>
      </c>
      <c r="I370" s="112" t="s">
        <v>43</v>
      </c>
    </row>
    <row r="371" s="112" customFormat="1" ht="16.95" hidden="1" customHeight="1" spans="1:9">
      <c r="A371" s="130" t="s">
        <v>334</v>
      </c>
      <c r="B371" s="119">
        <v>0</v>
      </c>
      <c r="C371" s="119">
        <v>0</v>
      </c>
      <c r="D371" s="119">
        <v>0</v>
      </c>
      <c r="E371" s="119">
        <v>0</v>
      </c>
      <c r="F371" s="120">
        <f t="shared" si="15"/>
        <v>0</v>
      </c>
      <c r="G371" s="120">
        <f t="shared" si="16"/>
        <v>0</v>
      </c>
      <c r="H371" s="120">
        <f t="shared" si="17"/>
        <v>0</v>
      </c>
      <c r="I371" s="112" t="s">
        <v>43</v>
      </c>
    </row>
    <row r="372" s="112" customFormat="1" ht="16.95" hidden="1" customHeight="1" spans="1:9">
      <c r="A372" s="130" t="s">
        <v>113</v>
      </c>
      <c r="B372" s="119"/>
      <c r="C372" s="119"/>
      <c r="D372" s="119">
        <v>0</v>
      </c>
      <c r="E372" s="119">
        <v>0</v>
      </c>
      <c r="F372" s="120">
        <f t="shared" si="15"/>
        <v>0</v>
      </c>
      <c r="G372" s="120">
        <f t="shared" si="16"/>
        <v>0</v>
      </c>
      <c r="H372" s="120">
        <f t="shared" si="17"/>
        <v>0</v>
      </c>
      <c r="I372" s="112" t="s">
        <v>43</v>
      </c>
    </row>
    <row r="373" s="112" customFormat="1" ht="16.95" hidden="1" customHeight="1" spans="1:9">
      <c r="A373" s="130" t="s">
        <v>114</v>
      </c>
      <c r="B373" s="119"/>
      <c r="C373" s="119"/>
      <c r="D373" s="119">
        <v>0</v>
      </c>
      <c r="E373" s="119">
        <v>0</v>
      </c>
      <c r="F373" s="120">
        <f t="shared" si="15"/>
        <v>0</v>
      </c>
      <c r="G373" s="120">
        <f t="shared" si="16"/>
        <v>0</v>
      </c>
      <c r="H373" s="120">
        <f t="shared" si="17"/>
        <v>0</v>
      </c>
      <c r="I373" s="112" t="s">
        <v>43</v>
      </c>
    </row>
    <row r="374" s="112" customFormat="1" ht="16.95" hidden="1" customHeight="1" spans="1:9">
      <c r="A374" s="130" t="s">
        <v>115</v>
      </c>
      <c r="B374" s="119"/>
      <c r="C374" s="119"/>
      <c r="D374" s="119">
        <v>0</v>
      </c>
      <c r="E374" s="119">
        <v>0</v>
      </c>
      <c r="F374" s="120">
        <f t="shared" si="15"/>
        <v>0</v>
      </c>
      <c r="G374" s="120">
        <f t="shared" si="16"/>
        <v>0</v>
      </c>
      <c r="H374" s="120">
        <f t="shared" si="17"/>
        <v>0</v>
      </c>
      <c r="I374" s="112" t="s">
        <v>43</v>
      </c>
    </row>
    <row r="375" s="112" customFormat="1" ht="16.95" hidden="1" customHeight="1" spans="1:9">
      <c r="A375" s="130" t="s">
        <v>335</v>
      </c>
      <c r="B375" s="119"/>
      <c r="C375" s="119"/>
      <c r="D375" s="119">
        <v>0</v>
      </c>
      <c r="E375" s="119">
        <v>0</v>
      </c>
      <c r="F375" s="120">
        <f t="shared" si="15"/>
        <v>0</v>
      </c>
      <c r="G375" s="120">
        <f t="shared" si="16"/>
        <v>0</v>
      </c>
      <c r="H375" s="120">
        <f t="shared" si="17"/>
        <v>0</v>
      </c>
      <c r="I375" s="112" t="s">
        <v>43</v>
      </c>
    </row>
    <row r="376" s="112" customFormat="1" ht="16.95" hidden="1" customHeight="1" spans="1:9">
      <c r="A376" s="130" t="s">
        <v>336</v>
      </c>
      <c r="B376" s="119"/>
      <c r="C376" s="119"/>
      <c r="D376" s="119">
        <v>0</v>
      </c>
      <c r="E376" s="119">
        <v>0</v>
      </c>
      <c r="F376" s="120">
        <f t="shared" si="15"/>
        <v>0</v>
      </c>
      <c r="G376" s="120">
        <f t="shared" si="16"/>
        <v>0</v>
      </c>
      <c r="H376" s="120">
        <f t="shared" si="17"/>
        <v>0</v>
      </c>
      <c r="I376" s="112" t="s">
        <v>43</v>
      </c>
    </row>
    <row r="377" s="112" customFormat="1" ht="16.95" hidden="1" customHeight="1" spans="1:9">
      <c r="A377" s="130" t="s">
        <v>337</v>
      </c>
      <c r="B377" s="119"/>
      <c r="C377" s="119"/>
      <c r="D377" s="119">
        <v>0</v>
      </c>
      <c r="E377" s="119">
        <v>0</v>
      </c>
      <c r="F377" s="120">
        <f t="shared" si="15"/>
        <v>0</v>
      </c>
      <c r="G377" s="120">
        <f t="shared" si="16"/>
        <v>0</v>
      </c>
      <c r="H377" s="120">
        <f t="shared" si="17"/>
        <v>0</v>
      </c>
      <c r="I377" s="112" t="s">
        <v>43</v>
      </c>
    </row>
    <row r="378" s="112" customFormat="1" ht="16.95" hidden="1" customHeight="1" spans="1:9">
      <c r="A378" s="130" t="s">
        <v>154</v>
      </c>
      <c r="B378" s="119"/>
      <c r="C378" s="119"/>
      <c r="D378" s="119"/>
      <c r="E378" s="119">
        <v>0</v>
      </c>
      <c r="F378" s="120">
        <f t="shared" si="15"/>
        <v>0</v>
      </c>
      <c r="G378" s="120">
        <f t="shared" si="16"/>
        <v>0</v>
      </c>
      <c r="H378" s="120">
        <f t="shared" si="17"/>
        <v>0</v>
      </c>
      <c r="I378" s="112" t="s">
        <v>43</v>
      </c>
    </row>
    <row r="379" s="112" customFormat="1" ht="16.95" hidden="1" customHeight="1" spans="1:9">
      <c r="A379" s="130" t="s">
        <v>122</v>
      </c>
      <c r="B379" s="119"/>
      <c r="C379" s="119"/>
      <c r="D379" s="119">
        <v>0</v>
      </c>
      <c r="E379" s="119">
        <v>0</v>
      </c>
      <c r="F379" s="120">
        <f t="shared" si="15"/>
        <v>0</v>
      </c>
      <c r="G379" s="120">
        <f t="shared" si="16"/>
        <v>0</v>
      </c>
      <c r="H379" s="120">
        <f t="shared" si="17"/>
        <v>0</v>
      </c>
      <c r="I379" s="112" t="s">
        <v>43</v>
      </c>
    </row>
    <row r="380" s="112" customFormat="1" ht="16.95" hidden="1" customHeight="1" spans="1:9">
      <c r="A380" s="130" t="s">
        <v>338</v>
      </c>
      <c r="B380" s="119"/>
      <c r="C380" s="119"/>
      <c r="D380" s="119">
        <v>0</v>
      </c>
      <c r="E380" s="119">
        <v>0</v>
      </c>
      <c r="F380" s="120">
        <f t="shared" si="15"/>
        <v>0</v>
      </c>
      <c r="G380" s="120">
        <f t="shared" si="16"/>
        <v>0</v>
      </c>
      <c r="H380" s="120">
        <f t="shared" si="17"/>
        <v>0</v>
      </c>
      <c r="I380" s="112" t="s">
        <v>43</v>
      </c>
    </row>
    <row r="381" s="112" customFormat="1" ht="16.95" hidden="1" customHeight="1" spans="1:9">
      <c r="A381" s="130" t="s">
        <v>339</v>
      </c>
      <c r="B381" s="119">
        <v>0</v>
      </c>
      <c r="C381" s="119">
        <v>0</v>
      </c>
      <c r="D381" s="119">
        <v>0</v>
      </c>
      <c r="E381" s="119">
        <v>0</v>
      </c>
      <c r="F381" s="120">
        <f t="shared" si="15"/>
        <v>0</v>
      </c>
      <c r="G381" s="120">
        <f t="shared" si="16"/>
        <v>0</v>
      </c>
      <c r="H381" s="120">
        <f t="shared" si="17"/>
        <v>0</v>
      </c>
      <c r="I381" s="112" t="s">
        <v>43</v>
      </c>
    </row>
    <row r="382" s="112" customFormat="1" ht="16.95" hidden="1" customHeight="1" spans="1:9">
      <c r="A382" s="130" t="s">
        <v>113</v>
      </c>
      <c r="B382" s="119"/>
      <c r="C382" s="119"/>
      <c r="D382" s="119">
        <v>0</v>
      </c>
      <c r="E382" s="119">
        <v>0</v>
      </c>
      <c r="F382" s="120">
        <f t="shared" si="15"/>
        <v>0</v>
      </c>
      <c r="G382" s="120">
        <f t="shared" si="16"/>
        <v>0</v>
      </c>
      <c r="H382" s="120">
        <f t="shared" si="17"/>
        <v>0</v>
      </c>
      <c r="I382" s="112" t="s">
        <v>43</v>
      </c>
    </row>
    <row r="383" s="112" customFormat="1" ht="16.95" hidden="1" customHeight="1" spans="1:9">
      <c r="A383" s="130" t="s">
        <v>114</v>
      </c>
      <c r="B383" s="119"/>
      <c r="C383" s="119"/>
      <c r="D383" s="119">
        <v>0</v>
      </c>
      <c r="E383" s="119">
        <v>0</v>
      </c>
      <c r="F383" s="120">
        <f t="shared" ref="F383:F446" si="18">IF(B383&lt;&gt;0,(E383/B383)*100,0)</f>
        <v>0</v>
      </c>
      <c r="G383" s="120">
        <f t="shared" ref="G383:G446" si="19">IF(C383&lt;&gt;0,(E383/C383)*100,0)</f>
        <v>0</v>
      </c>
      <c r="H383" s="120">
        <f t="shared" ref="H383:H446" si="20">IF(D383&lt;&gt;0,(E383/D383)*100,0)</f>
        <v>0</v>
      </c>
      <c r="I383" s="112" t="s">
        <v>43</v>
      </c>
    </row>
    <row r="384" s="112" customFormat="1" ht="16.95" hidden="1" customHeight="1" spans="1:9">
      <c r="A384" s="130" t="s">
        <v>115</v>
      </c>
      <c r="B384" s="119"/>
      <c r="C384" s="119"/>
      <c r="D384" s="119">
        <v>0</v>
      </c>
      <c r="E384" s="119">
        <v>0</v>
      </c>
      <c r="F384" s="120">
        <f t="shared" si="18"/>
        <v>0</v>
      </c>
      <c r="G384" s="120">
        <f t="shared" si="19"/>
        <v>0</v>
      </c>
      <c r="H384" s="120">
        <f t="shared" si="20"/>
        <v>0</v>
      </c>
      <c r="I384" s="112" t="s">
        <v>43</v>
      </c>
    </row>
    <row r="385" s="112" customFormat="1" ht="16.95" hidden="1" customHeight="1" spans="1:9">
      <c r="A385" s="130" t="s">
        <v>340</v>
      </c>
      <c r="B385" s="119"/>
      <c r="C385" s="119"/>
      <c r="D385" s="119">
        <v>0</v>
      </c>
      <c r="E385" s="119">
        <v>0</v>
      </c>
      <c r="F385" s="120">
        <f t="shared" si="18"/>
        <v>0</v>
      </c>
      <c r="G385" s="120">
        <f t="shared" si="19"/>
        <v>0</v>
      </c>
      <c r="H385" s="120">
        <f t="shared" si="20"/>
        <v>0</v>
      </c>
      <c r="I385" s="112" t="s">
        <v>43</v>
      </c>
    </row>
    <row r="386" s="112" customFormat="1" ht="16.95" hidden="1" customHeight="1" spans="1:9">
      <c r="A386" s="130" t="s">
        <v>341</v>
      </c>
      <c r="B386" s="119"/>
      <c r="C386" s="119"/>
      <c r="D386" s="119">
        <v>0</v>
      </c>
      <c r="E386" s="119">
        <v>0</v>
      </c>
      <c r="F386" s="120">
        <f t="shared" si="18"/>
        <v>0</v>
      </c>
      <c r="G386" s="120">
        <f t="shared" si="19"/>
        <v>0</v>
      </c>
      <c r="H386" s="120">
        <f t="shared" si="20"/>
        <v>0</v>
      </c>
      <c r="I386" s="112" t="s">
        <v>43</v>
      </c>
    </row>
    <row r="387" s="112" customFormat="1" ht="16.95" hidden="1" customHeight="1" spans="1:9">
      <c r="A387" s="130" t="s">
        <v>122</v>
      </c>
      <c r="B387" s="119"/>
      <c r="C387" s="119"/>
      <c r="D387" s="119">
        <v>0</v>
      </c>
      <c r="E387" s="119">
        <v>0</v>
      </c>
      <c r="F387" s="120">
        <f t="shared" si="18"/>
        <v>0</v>
      </c>
      <c r="G387" s="120">
        <f t="shared" si="19"/>
        <v>0</v>
      </c>
      <c r="H387" s="120">
        <f t="shared" si="20"/>
        <v>0</v>
      </c>
      <c r="I387" s="112" t="s">
        <v>43</v>
      </c>
    </row>
    <row r="388" s="112" customFormat="1" ht="16.95" hidden="1" customHeight="1" spans="1:9">
      <c r="A388" s="130" t="s">
        <v>342</v>
      </c>
      <c r="B388" s="119"/>
      <c r="C388" s="119"/>
      <c r="D388" s="119">
        <v>0</v>
      </c>
      <c r="E388" s="119">
        <v>0</v>
      </c>
      <c r="F388" s="120">
        <f t="shared" si="18"/>
        <v>0</v>
      </c>
      <c r="G388" s="120">
        <f t="shared" si="19"/>
        <v>0</v>
      </c>
      <c r="H388" s="120">
        <f t="shared" si="20"/>
        <v>0</v>
      </c>
      <c r="I388" s="112" t="s">
        <v>43</v>
      </c>
    </row>
    <row r="389" s="112" customFormat="1" ht="16.95" hidden="1" customHeight="1" spans="1:9">
      <c r="A389" s="130" t="s">
        <v>343</v>
      </c>
      <c r="B389" s="119">
        <v>0</v>
      </c>
      <c r="C389" s="119">
        <v>0</v>
      </c>
      <c r="D389" s="119">
        <v>0</v>
      </c>
      <c r="E389" s="119">
        <v>0</v>
      </c>
      <c r="F389" s="120">
        <f t="shared" si="18"/>
        <v>0</v>
      </c>
      <c r="G389" s="120">
        <f t="shared" si="19"/>
        <v>0</v>
      </c>
      <c r="H389" s="120">
        <f t="shared" si="20"/>
        <v>0</v>
      </c>
      <c r="I389" s="112" t="s">
        <v>43</v>
      </c>
    </row>
    <row r="390" s="112" customFormat="1" ht="16.95" hidden="1" customHeight="1" spans="1:9">
      <c r="A390" s="130" t="s">
        <v>113</v>
      </c>
      <c r="B390" s="119"/>
      <c r="C390" s="119"/>
      <c r="D390" s="119">
        <v>0</v>
      </c>
      <c r="E390" s="119">
        <v>0</v>
      </c>
      <c r="F390" s="120">
        <f t="shared" si="18"/>
        <v>0</v>
      </c>
      <c r="G390" s="120">
        <f t="shared" si="19"/>
        <v>0</v>
      </c>
      <c r="H390" s="120">
        <f t="shared" si="20"/>
        <v>0</v>
      </c>
      <c r="I390" s="112" t="s">
        <v>43</v>
      </c>
    </row>
    <row r="391" s="112" customFormat="1" ht="16.95" hidden="1" customHeight="1" spans="1:9">
      <c r="A391" s="130" t="s">
        <v>114</v>
      </c>
      <c r="B391" s="119"/>
      <c r="C391" s="119"/>
      <c r="D391" s="119">
        <v>0</v>
      </c>
      <c r="E391" s="119">
        <v>0</v>
      </c>
      <c r="F391" s="120">
        <f t="shared" si="18"/>
        <v>0</v>
      </c>
      <c r="G391" s="120">
        <f t="shared" si="19"/>
        <v>0</v>
      </c>
      <c r="H391" s="120">
        <f t="shared" si="20"/>
        <v>0</v>
      </c>
      <c r="I391" s="112" t="s">
        <v>43</v>
      </c>
    </row>
    <row r="392" s="112" customFormat="1" ht="16.95" hidden="1" customHeight="1" spans="1:9">
      <c r="A392" s="130" t="s">
        <v>154</v>
      </c>
      <c r="B392" s="119"/>
      <c r="C392" s="119"/>
      <c r="D392" s="119">
        <v>0</v>
      </c>
      <c r="E392" s="119">
        <v>0</v>
      </c>
      <c r="F392" s="120">
        <f t="shared" si="18"/>
        <v>0</v>
      </c>
      <c r="G392" s="120">
        <f t="shared" si="19"/>
        <v>0</v>
      </c>
      <c r="H392" s="120">
        <f t="shared" si="20"/>
        <v>0</v>
      </c>
      <c r="I392" s="112" t="s">
        <v>43</v>
      </c>
    </row>
    <row r="393" s="112" customFormat="1" ht="16.95" hidden="1" customHeight="1" spans="1:9">
      <c r="A393" s="130" t="s">
        <v>344</v>
      </c>
      <c r="B393" s="119"/>
      <c r="C393" s="119"/>
      <c r="D393" s="119"/>
      <c r="E393" s="119">
        <v>0</v>
      </c>
      <c r="F393" s="120">
        <f t="shared" si="18"/>
        <v>0</v>
      </c>
      <c r="G393" s="120">
        <f t="shared" si="19"/>
        <v>0</v>
      </c>
      <c r="H393" s="120">
        <f t="shared" si="20"/>
        <v>0</v>
      </c>
      <c r="I393" s="112" t="s">
        <v>43</v>
      </c>
    </row>
    <row r="394" s="112" customFormat="1" ht="16.95" hidden="1" customHeight="1" spans="1:9">
      <c r="A394" s="130" t="s">
        <v>345</v>
      </c>
      <c r="B394" s="119"/>
      <c r="C394" s="119"/>
      <c r="D394" s="119">
        <v>0</v>
      </c>
      <c r="E394" s="119">
        <v>0</v>
      </c>
      <c r="F394" s="120">
        <f t="shared" si="18"/>
        <v>0</v>
      </c>
      <c r="G394" s="120">
        <f t="shared" si="19"/>
        <v>0</v>
      </c>
      <c r="H394" s="120">
        <f t="shared" si="20"/>
        <v>0</v>
      </c>
      <c r="I394" s="112" t="s">
        <v>43</v>
      </c>
    </row>
    <row r="395" s="31" customFormat="1" ht="16.95" customHeight="1" spans="1:9">
      <c r="A395" s="90" t="s">
        <v>346</v>
      </c>
      <c r="B395" s="38">
        <v>10</v>
      </c>
      <c r="C395" s="38">
        <v>60</v>
      </c>
      <c r="D395" s="38">
        <v>10</v>
      </c>
      <c r="E395" s="38">
        <v>60</v>
      </c>
      <c r="F395" s="75">
        <f t="shared" si="18"/>
        <v>600</v>
      </c>
      <c r="G395" s="75">
        <f t="shared" si="19"/>
        <v>100</v>
      </c>
      <c r="H395" s="75">
        <f t="shared" si="20"/>
        <v>600</v>
      </c>
      <c r="I395" s="31" t="s">
        <v>13</v>
      </c>
    </row>
    <row r="396" s="31" customFormat="1" ht="16.95" customHeight="1" spans="1:9">
      <c r="A396" s="90" t="s">
        <v>347</v>
      </c>
      <c r="B396" s="38"/>
      <c r="C396" s="38"/>
      <c r="D396" s="38">
        <v>10</v>
      </c>
      <c r="E396" s="38">
        <v>60</v>
      </c>
      <c r="F396" s="75">
        <f t="shared" si="18"/>
        <v>0</v>
      </c>
      <c r="G396" s="75">
        <f t="shared" si="19"/>
        <v>0</v>
      </c>
      <c r="H396" s="75">
        <f t="shared" si="20"/>
        <v>600</v>
      </c>
      <c r="I396" s="31" t="s">
        <v>13</v>
      </c>
    </row>
    <row r="397" s="31" customFormat="1" ht="16.95" customHeight="1" spans="1:9">
      <c r="A397" s="90" t="s">
        <v>68</v>
      </c>
      <c r="B397" s="38">
        <v>97010</v>
      </c>
      <c r="C397" s="38">
        <v>99501</v>
      </c>
      <c r="D397" s="38">
        <v>95617</v>
      </c>
      <c r="E397" s="38">
        <v>99501</v>
      </c>
      <c r="F397" s="75">
        <f t="shared" si="18"/>
        <v>102.567776517885</v>
      </c>
      <c r="G397" s="75">
        <f t="shared" si="19"/>
        <v>100</v>
      </c>
      <c r="H397" s="75">
        <f t="shared" si="20"/>
        <v>104.062039177134</v>
      </c>
      <c r="I397" s="31" t="s">
        <v>13</v>
      </c>
    </row>
    <row r="398" s="31" customFormat="1" ht="16.95" customHeight="1" spans="1:9">
      <c r="A398" s="90" t="s">
        <v>348</v>
      </c>
      <c r="B398" s="38">
        <v>2290</v>
      </c>
      <c r="C398" s="38">
        <v>3369</v>
      </c>
      <c r="D398" s="38">
        <v>2287</v>
      </c>
      <c r="E398" s="38">
        <v>3369</v>
      </c>
      <c r="F398" s="75">
        <f t="shared" si="18"/>
        <v>147.117903930131</v>
      </c>
      <c r="G398" s="75">
        <f t="shared" si="19"/>
        <v>100</v>
      </c>
      <c r="H398" s="75">
        <f t="shared" si="20"/>
        <v>147.310887625711</v>
      </c>
      <c r="I398" s="31" t="s">
        <v>13</v>
      </c>
    </row>
    <row r="399" s="31" customFormat="1" ht="16.95" customHeight="1" spans="1:9">
      <c r="A399" s="90" t="s">
        <v>113</v>
      </c>
      <c r="B399" s="38"/>
      <c r="C399" s="38"/>
      <c r="D399" s="38">
        <v>2199</v>
      </c>
      <c r="E399" s="38">
        <v>3369</v>
      </c>
      <c r="F399" s="75">
        <f t="shared" si="18"/>
        <v>0</v>
      </c>
      <c r="G399" s="75">
        <f t="shared" si="19"/>
        <v>0</v>
      </c>
      <c r="H399" s="75">
        <f t="shared" si="20"/>
        <v>153.206002728513</v>
      </c>
      <c r="I399" s="31" t="s">
        <v>13</v>
      </c>
    </row>
    <row r="400" s="31" customFormat="1" ht="16.95" customHeight="1" spans="1:9">
      <c r="A400" s="90" t="s">
        <v>114</v>
      </c>
      <c r="B400" s="38"/>
      <c r="C400" s="38"/>
      <c r="D400" s="38">
        <v>38</v>
      </c>
      <c r="E400" s="38">
        <v>0</v>
      </c>
      <c r="F400" s="75">
        <f t="shared" si="18"/>
        <v>0</v>
      </c>
      <c r="G400" s="75">
        <f t="shared" si="19"/>
        <v>0</v>
      </c>
      <c r="H400" s="75">
        <f t="shared" si="20"/>
        <v>0</v>
      </c>
      <c r="I400" s="31" t="s">
        <v>13</v>
      </c>
    </row>
    <row r="401" s="112" customFormat="1" ht="16.95" hidden="1" customHeight="1" spans="1:9">
      <c r="A401" s="130" t="s">
        <v>115</v>
      </c>
      <c r="B401" s="119"/>
      <c r="C401" s="119"/>
      <c r="D401" s="119">
        <v>0</v>
      </c>
      <c r="E401" s="119">
        <v>0</v>
      </c>
      <c r="F401" s="120">
        <f t="shared" si="18"/>
        <v>0</v>
      </c>
      <c r="G401" s="120">
        <f t="shared" si="19"/>
        <v>0</v>
      </c>
      <c r="H401" s="120">
        <f t="shared" si="20"/>
        <v>0</v>
      </c>
      <c r="I401" s="112" t="s">
        <v>43</v>
      </c>
    </row>
    <row r="402" s="31" customFormat="1" ht="16.95" customHeight="1" spans="1:9">
      <c r="A402" s="90" t="s">
        <v>349</v>
      </c>
      <c r="B402" s="38"/>
      <c r="C402" s="38"/>
      <c r="D402" s="38">
        <v>50</v>
      </c>
      <c r="E402" s="38">
        <v>0</v>
      </c>
      <c r="F402" s="75">
        <f t="shared" si="18"/>
        <v>0</v>
      </c>
      <c r="G402" s="75">
        <f t="shared" si="19"/>
        <v>0</v>
      </c>
      <c r="H402" s="75">
        <f t="shared" si="20"/>
        <v>0</v>
      </c>
      <c r="I402" s="31" t="s">
        <v>13</v>
      </c>
    </row>
    <row r="403" s="31" customFormat="1" ht="16.95" customHeight="1" spans="1:9">
      <c r="A403" s="90" t="s">
        <v>350</v>
      </c>
      <c r="B403" s="38">
        <v>91160</v>
      </c>
      <c r="C403" s="38">
        <v>92436</v>
      </c>
      <c r="D403" s="38">
        <v>89736</v>
      </c>
      <c r="E403" s="38">
        <v>92436</v>
      </c>
      <c r="F403" s="75">
        <f t="shared" si="18"/>
        <v>101.399736726634</v>
      </c>
      <c r="G403" s="75">
        <f t="shared" si="19"/>
        <v>100</v>
      </c>
      <c r="H403" s="75">
        <f t="shared" si="20"/>
        <v>103.008825889275</v>
      </c>
      <c r="I403" s="31" t="s">
        <v>13</v>
      </c>
    </row>
    <row r="404" s="31" customFormat="1" ht="16.95" customHeight="1" spans="1:9">
      <c r="A404" s="90" t="s">
        <v>351</v>
      </c>
      <c r="B404" s="38"/>
      <c r="C404" s="38"/>
      <c r="D404" s="38">
        <v>2677</v>
      </c>
      <c r="E404" s="38">
        <v>3403</v>
      </c>
      <c r="F404" s="75">
        <f t="shared" si="18"/>
        <v>0</v>
      </c>
      <c r="G404" s="75">
        <f t="shared" si="19"/>
        <v>0</v>
      </c>
      <c r="H404" s="75">
        <f t="shared" si="20"/>
        <v>127.119910347404</v>
      </c>
      <c r="I404" s="31" t="s">
        <v>13</v>
      </c>
    </row>
    <row r="405" s="31" customFormat="1" ht="16.95" customHeight="1" spans="1:9">
      <c r="A405" s="90" t="s">
        <v>352</v>
      </c>
      <c r="B405" s="38"/>
      <c r="C405" s="38"/>
      <c r="D405" s="38">
        <v>50486</v>
      </c>
      <c r="E405" s="38">
        <v>51382</v>
      </c>
      <c r="F405" s="75">
        <f t="shared" si="18"/>
        <v>0</v>
      </c>
      <c r="G405" s="75">
        <f t="shared" si="19"/>
        <v>0</v>
      </c>
      <c r="H405" s="75">
        <f t="shared" si="20"/>
        <v>101.774749435487</v>
      </c>
      <c r="I405" s="31" t="s">
        <v>13</v>
      </c>
    </row>
    <row r="406" s="31" customFormat="1" ht="16.95" customHeight="1" spans="1:9">
      <c r="A406" s="90" t="s">
        <v>353</v>
      </c>
      <c r="B406" s="38"/>
      <c r="C406" s="38"/>
      <c r="D406" s="38">
        <v>29183</v>
      </c>
      <c r="E406" s="38">
        <v>26319</v>
      </c>
      <c r="F406" s="75">
        <f t="shared" si="18"/>
        <v>0</v>
      </c>
      <c r="G406" s="75">
        <f t="shared" si="19"/>
        <v>0</v>
      </c>
      <c r="H406" s="75">
        <f t="shared" si="20"/>
        <v>90.1860672309221</v>
      </c>
      <c r="I406" s="31" t="s">
        <v>13</v>
      </c>
    </row>
    <row r="407" s="31" customFormat="1" ht="16.95" customHeight="1" spans="1:9">
      <c r="A407" s="90" t="s">
        <v>354</v>
      </c>
      <c r="B407" s="38"/>
      <c r="C407" s="38"/>
      <c r="D407" s="38">
        <v>6781</v>
      </c>
      <c r="E407" s="38">
        <v>10044</v>
      </c>
      <c r="F407" s="75">
        <f t="shared" si="18"/>
        <v>0</v>
      </c>
      <c r="G407" s="75">
        <f t="shared" si="19"/>
        <v>0</v>
      </c>
      <c r="H407" s="75">
        <f t="shared" si="20"/>
        <v>148.119746350096</v>
      </c>
      <c r="I407" s="31" t="s">
        <v>13</v>
      </c>
    </row>
    <row r="408" s="31" customFormat="1" ht="16.95" customHeight="1" spans="1:9">
      <c r="A408" s="90" t="s">
        <v>355</v>
      </c>
      <c r="B408" s="38"/>
      <c r="C408" s="38"/>
      <c r="D408" s="38">
        <v>59</v>
      </c>
      <c r="E408" s="38">
        <v>60</v>
      </c>
      <c r="F408" s="75">
        <f t="shared" si="18"/>
        <v>0</v>
      </c>
      <c r="G408" s="75">
        <f t="shared" si="19"/>
        <v>0</v>
      </c>
      <c r="H408" s="75">
        <f t="shared" si="20"/>
        <v>101.694915254237</v>
      </c>
      <c r="I408" s="31" t="s">
        <v>13</v>
      </c>
    </row>
    <row r="409" s="112" customFormat="1" ht="16.95" hidden="1" customHeight="1" spans="1:9">
      <c r="A409" s="130" t="s">
        <v>356</v>
      </c>
      <c r="B409" s="119"/>
      <c r="C409" s="119"/>
      <c r="D409" s="119">
        <v>0</v>
      </c>
      <c r="E409" s="119">
        <v>0</v>
      </c>
      <c r="F409" s="120">
        <f t="shared" si="18"/>
        <v>0</v>
      </c>
      <c r="G409" s="120">
        <f t="shared" si="19"/>
        <v>0</v>
      </c>
      <c r="H409" s="120">
        <f t="shared" si="20"/>
        <v>0</v>
      </c>
      <c r="I409" s="112" t="s">
        <v>43</v>
      </c>
    </row>
    <row r="410" s="112" customFormat="1" ht="16.95" hidden="1" customHeight="1" spans="1:9">
      <c r="A410" s="130" t="s">
        <v>357</v>
      </c>
      <c r="B410" s="119"/>
      <c r="C410" s="119"/>
      <c r="D410" s="119">
        <v>0</v>
      </c>
      <c r="E410" s="119">
        <v>0</v>
      </c>
      <c r="F410" s="120">
        <f t="shared" si="18"/>
        <v>0</v>
      </c>
      <c r="G410" s="120">
        <f t="shared" si="19"/>
        <v>0</v>
      </c>
      <c r="H410" s="120">
        <f t="shared" si="20"/>
        <v>0</v>
      </c>
      <c r="I410" s="112" t="s">
        <v>43</v>
      </c>
    </row>
    <row r="411" s="31" customFormat="1" ht="16.95" customHeight="1" spans="1:9">
      <c r="A411" s="90" t="s">
        <v>358</v>
      </c>
      <c r="B411" s="38"/>
      <c r="C411" s="38"/>
      <c r="D411" s="38">
        <v>550</v>
      </c>
      <c r="E411" s="38">
        <v>1228</v>
      </c>
      <c r="F411" s="75">
        <f t="shared" si="18"/>
        <v>0</v>
      </c>
      <c r="G411" s="75">
        <f t="shared" si="19"/>
        <v>0</v>
      </c>
      <c r="H411" s="75">
        <f t="shared" si="20"/>
        <v>223.272727272727</v>
      </c>
      <c r="I411" s="31" t="s">
        <v>13</v>
      </c>
    </row>
    <row r="412" s="31" customFormat="1" ht="16.95" customHeight="1" spans="1:9">
      <c r="A412" s="90" t="s">
        <v>359</v>
      </c>
      <c r="B412" s="38">
        <v>1375</v>
      </c>
      <c r="C412" s="38">
        <v>1340</v>
      </c>
      <c r="D412" s="38">
        <v>1352</v>
      </c>
      <c r="E412" s="38">
        <v>1340</v>
      </c>
      <c r="F412" s="75">
        <f t="shared" si="18"/>
        <v>97.4545454545455</v>
      </c>
      <c r="G412" s="75">
        <f t="shared" si="19"/>
        <v>100</v>
      </c>
      <c r="H412" s="75">
        <f t="shared" si="20"/>
        <v>99.1124260355029</v>
      </c>
      <c r="I412" s="31" t="s">
        <v>13</v>
      </c>
    </row>
    <row r="413" s="112" customFormat="1" ht="16.95" hidden="1" customHeight="1" spans="1:9">
      <c r="A413" s="130" t="s">
        <v>360</v>
      </c>
      <c r="B413" s="119"/>
      <c r="C413" s="119"/>
      <c r="D413" s="119">
        <v>0</v>
      </c>
      <c r="E413" s="119">
        <v>0</v>
      </c>
      <c r="F413" s="120">
        <f t="shared" si="18"/>
        <v>0</v>
      </c>
      <c r="G413" s="120">
        <f t="shared" si="19"/>
        <v>0</v>
      </c>
      <c r="H413" s="120">
        <f t="shared" si="20"/>
        <v>0</v>
      </c>
      <c r="I413" s="112" t="s">
        <v>43</v>
      </c>
    </row>
    <row r="414" s="31" customFormat="1" ht="16.95" customHeight="1" spans="1:9">
      <c r="A414" s="90" t="s">
        <v>361</v>
      </c>
      <c r="B414" s="38"/>
      <c r="C414" s="38"/>
      <c r="D414" s="38">
        <v>172</v>
      </c>
      <c r="E414" s="38">
        <v>54</v>
      </c>
      <c r="F414" s="75">
        <f t="shared" si="18"/>
        <v>0</v>
      </c>
      <c r="G414" s="75">
        <f t="shared" si="19"/>
        <v>0</v>
      </c>
      <c r="H414" s="75">
        <f t="shared" si="20"/>
        <v>31.3953488372093</v>
      </c>
      <c r="I414" s="31" t="s">
        <v>13</v>
      </c>
    </row>
    <row r="415" s="112" customFormat="1" ht="16.95" hidden="1" customHeight="1" spans="1:9">
      <c r="A415" s="130" t="s">
        <v>362</v>
      </c>
      <c r="B415" s="119"/>
      <c r="C415" s="119"/>
      <c r="D415" s="119">
        <v>0</v>
      </c>
      <c r="E415" s="119">
        <v>0</v>
      </c>
      <c r="F415" s="120">
        <f t="shared" si="18"/>
        <v>0</v>
      </c>
      <c r="G415" s="120">
        <f t="shared" si="19"/>
        <v>0</v>
      </c>
      <c r="H415" s="120">
        <f t="shared" si="20"/>
        <v>0</v>
      </c>
      <c r="I415" s="112" t="s">
        <v>43</v>
      </c>
    </row>
    <row r="416" s="31" customFormat="1" ht="16.95" customHeight="1" spans="1:9">
      <c r="A416" s="90" t="s">
        <v>363</v>
      </c>
      <c r="B416" s="38"/>
      <c r="C416" s="38"/>
      <c r="D416" s="38">
        <v>1179</v>
      </c>
      <c r="E416" s="38">
        <v>1286</v>
      </c>
      <c r="F416" s="75">
        <f t="shared" si="18"/>
        <v>0</v>
      </c>
      <c r="G416" s="75">
        <f t="shared" si="19"/>
        <v>0</v>
      </c>
      <c r="H416" s="75">
        <f t="shared" si="20"/>
        <v>109.075487701442</v>
      </c>
      <c r="I416" s="31" t="s">
        <v>13</v>
      </c>
    </row>
    <row r="417" s="31" customFormat="1" ht="16.95" customHeight="1" spans="1:9">
      <c r="A417" s="90" t="s">
        <v>364</v>
      </c>
      <c r="B417" s="38"/>
      <c r="C417" s="38"/>
      <c r="D417" s="38">
        <v>1</v>
      </c>
      <c r="E417" s="38">
        <v>0</v>
      </c>
      <c r="F417" s="75">
        <f t="shared" si="18"/>
        <v>0</v>
      </c>
      <c r="G417" s="75">
        <f t="shared" si="19"/>
        <v>0</v>
      </c>
      <c r="H417" s="75">
        <f t="shared" si="20"/>
        <v>0</v>
      </c>
      <c r="I417" s="31" t="s">
        <v>13</v>
      </c>
    </row>
    <row r="418" s="112" customFormat="1" ht="16.95" hidden="1" customHeight="1" spans="1:9">
      <c r="A418" s="130" t="s">
        <v>365</v>
      </c>
      <c r="B418" s="119"/>
      <c r="C418" s="119"/>
      <c r="D418" s="119">
        <v>0</v>
      </c>
      <c r="E418" s="119">
        <v>0</v>
      </c>
      <c r="F418" s="120">
        <f t="shared" si="18"/>
        <v>0</v>
      </c>
      <c r="G418" s="120">
        <f t="shared" si="19"/>
        <v>0</v>
      </c>
      <c r="H418" s="120">
        <f t="shared" si="20"/>
        <v>0</v>
      </c>
      <c r="I418" s="112" t="s">
        <v>43</v>
      </c>
    </row>
    <row r="419" s="112" customFormat="1" ht="16.95" hidden="1" customHeight="1" spans="1:9">
      <c r="A419" s="130" t="s">
        <v>366</v>
      </c>
      <c r="B419" s="119">
        <v>0</v>
      </c>
      <c r="C419" s="119">
        <v>0</v>
      </c>
      <c r="D419" s="119">
        <v>0</v>
      </c>
      <c r="E419" s="119">
        <v>0</v>
      </c>
      <c r="F419" s="120">
        <f t="shared" si="18"/>
        <v>0</v>
      </c>
      <c r="G419" s="120">
        <f t="shared" si="19"/>
        <v>0</v>
      </c>
      <c r="H419" s="120">
        <f t="shared" si="20"/>
        <v>0</v>
      </c>
      <c r="I419" s="112" t="s">
        <v>43</v>
      </c>
    </row>
    <row r="420" s="112" customFormat="1" ht="16.95" hidden="1" customHeight="1" spans="1:9">
      <c r="A420" s="130" t="s">
        <v>367</v>
      </c>
      <c r="B420" s="119"/>
      <c r="C420" s="119"/>
      <c r="D420" s="119">
        <v>0</v>
      </c>
      <c r="E420" s="119">
        <v>0</v>
      </c>
      <c r="F420" s="120">
        <f t="shared" si="18"/>
        <v>0</v>
      </c>
      <c r="G420" s="120">
        <f t="shared" si="19"/>
        <v>0</v>
      </c>
      <c r="H420" s="120">
        <f t="shared" si="20"/>
        <v>0</v>
      </c>
      <c r="I420" s="112" t="s">
        <v>43</v>
      </c>
    </row>
    <row r="421" s="112" customFormat="1" ht="16.95" hidden="1" customHeight="1" spans="1:9">
      <c r="A421" s="130" t="s">
        <v>368</v>
      </c>
      <c r="B421" s="119"/>
      <c r="C421" s="119"/>
      <c r="D421" s="119">
        <v>0</v>
      </c>
      <c r="E421" s="119">
        <v>0</v>
      </c>
      <c r="F421" s="120">
        <f t="shared" si="18"/>
        <v>0</v>
      </c>
      <c r="G421" s="120">
        <f t="shared" si="19"/>
        <v>0</v>
      </c>
      <c r="H421" s="120">
        <f t="shared" si="20"/>
        <v>0</v>
      </c>
      <c r="I421" s="112" t="s">
        <v>43</v>
      </c>
    </row>
    <row r="422" s="112" customFormat="1" ht="16.95" hidden="1" customHeight="1" spans="1:9">
      <c r="A422" s="130" t="s">
        <v>369</v>
      </c>
      <c r="B422" s="119"/>
      <c r="C422" s="119"/>
      <c r="D422" s="119">
        <v>0</v>
      </c>
      <c r="E422" s="119">
        <v>0</v>
      </c>
      <c r="F422" s="120">
        <f t="shared" si="18"/>
        <v>0</v>
      </c>
      <c r="G422" s="120">
        <f t="shared" si="19"/>
        <v>0</v>
      </c>
      <c r="H422" s="120">
        <f t="shared" si="20"/>
        <v>0</v>
      </c>
      <c r="I422" s="112" t="s">
        <v>43</v>
      </c>
    </row>
    <row r="423" s="112" customFormat="1" ht="16.95" hidden="1" customHeight="1" spans="1:9">
      <c r="A423" s="130" t="s">
        <v>370</v>
      </c>
      <c r="B423" s="119"/>
      <c r="C423" s="119"/>
      <c r="D423" s="119">
        <v>0</v>
      </c>
      <c r="E423" s="119">
        <v>0</v>
      </c>
      <c r="F423" s="120">
        <f t="shared" si="18"/>
        <v>0</v>
      </c>
      <c r="G423" s="120">
        <f t="shared" si="19"/>
        <v>0</v>
      </c>
      <c r="H423" s="120">
        <f t="shared" si="20"/>
        <v>0</v>
      </c>
      <c r="I423" s="112" t="s">
        <v>43</v>
      </c>
    </row>
    <row r="424" s="112" customFormat="1" ht="16.95" hidden="1" customHeight="1" spans="1:9">
      <c r="A424" s="130" t="s">
        <v>371</v>
      </c>
      <c r="B424" s="119"/>
      <c r="C424" s="119"/>
      <c r="D424" s="119">
        <v>0</v>
      </c>
      <c r="E424" s="119">
        <v>0</v>
      </c>
      <c r="F424" s="120">
        <f t="shared" si="18"/>
        <v>0</v>
      </c>
      <c r="G424" s="120">
        <f t="shared" si="19"/>
        <v>0</v>
      </c>
      <c r="H424" s="120">
        <f t="shared" si="20"/>
        <v>0</v>
      </c>
      <c r="I424" s="112" t="s">
        <v>43</v>
      </c>
    </row>
    <row r="425" s="112" customFormat="1" ht="16.95" hidden="1" customHeight="1" spans="1:9">
      <c r="A425" s="130" t="s">
        <v>372</v>
      </c>
      <c r="B425" s="119">
        <v>0</v>
      </c>
      <c r="C425" s="119">
        <v>0</v>
      </c>
      <c r="D425" s="119">
        <v>0</v>
      </c>
      <c r="E425" s="119">
        <v>0</v>
      </c>
      <c r="F425" s="120">
        <f t="shared" si="18"/>
        <v>0</v>
      </c>
      <c r="G425" s="120">
        <f t="shared" si="19"/>
        <v>0</v>
      </c>
      <c r="H425" s="120">
        <f t="shared" si="20"/>
        <v>0</v>
      </c>
      <c r="I425" s="112" t="s">
        <v>43</v>
      </c>
    </row>
    <row r="426" s="112" customFormat="1" ht="16.95" hidden="1" customHeight="1" spans="1:9">
      <c r="A426" s="130" t="s">
        <v>373</v>
      </c>
      <c r="B426" s="119"/>
      <c r="C426" s="119"/>
      <c r="D426" s="119">
        <v>0</v>
      </c>
      <c r="E426" s="119">
        <v>0</v>
      </c>
      <c r="F426" s="120">
        <f t="shared" si="18"/>
        <v>0</v>
      </c>
      <c r="G426" s="120">
        <f t="shared" si="19"/>
        <v>0</v>
      </c>
      <c r="H426" s="120">
        <f t="shared" si="20"/>
        <v>0</v>
      </c>
      <c r="I426" s="112" t="s">
        <v>43</v>
      </c>
    </row>
    <row r="427" s="112" customFormat="1" ht="16.95" hidden="1" customHeight="1" spans="1:9">
      <c r="A427" s="130" t="s">
        <v>374</v>
      </c>
      <c r="B427" s="119"/>
      <c r="C427" s="119"/>
      <c r="D427" s="119">
        <v>0</v>
      </c>
      <c r="E427" s="119">
        <v>0</v>
      </c>
      <c r="F427" s="120">
        <f t="shared" si="18"/>
        <v>0</v>
      </c>
      <c r="G427" s="120">
        <f t="shared" si="19"/>
        <v>0</v>
      </c>
      <c r="H427" s="120">
        <f t="shared" si="20"/>
        <v>0</v>
      </c>
      <c r="I427" s="112" t="s">
        <v>43</v>
      </c>
    </row>
    <row r="428" s="112" customFormat="1" ht="16.95" hidden="1" customHeight="1" spans="1:9">
      <c r="A428" s="130" t="s">
        <v>375</v>
      </c>
      <c r="B428" s="119"/>
      <c r="C428" s="119"/>
      <c r="D428" s="119">
        <v>0</v>
      </c>
      <c r="E428" s="119">
        <v>0</v>
      </c>
      <c r="F428" s="120">
        <f t="shared" si="18"/>
        <v>0</v>
      </c>
      <c r="G428" s="120">
        <f t="shared" si="19"/>
        <v>0</v>
      </c>
      <c r="H428" s="120">
        <f t="shared" si="20"/>
        <v>0</v>
      </c>
      <c r="I428" s="112" t="s">
        <v>43</v>
      </c>
    </row>
    <row r="429" s="112" customFormat="1" ht="16.95" hidden="1" customHeight="1" spans="1:9">
      <c r="A429" s="130" t="s">
        <v>376</v>
      </c>
      <c r="B429" s="119">
        <v>0</v>
      </c>
      <c r="C429" s="119">
        <v>0</v>
      </c>
      <c r="D429" s="119">
        <v>0</v>
      </c>
      <c r="E429" s="119">
        <v>0</v>
      </c>
      <c r="F429" s="120">
        <f t="shared" si="18"/>
        <v>0</v>
      </c>
      <c r="G429" s="120">
        <f t="shared" si="19"/>
        <v>0</v>
      </c>
      <c r="H429" s="120">
        <f t="shared" si="20"/>
        <v>0</v>
      </c>
      <c r="I429" s="112" t="s">
        <v>43</v>
      </c>
    </row>
    <row r="430" s="112" customFormat="1" ht="16.95" hidden="1" customHeight="1" spans="1:9">
      <c r="A430" s="130" t="s">
        <v>377</v>
      </c>
      <c r="B430" s="119"/>
      <c r="C430" s="119"/>
      <c r="D430" s="119">
        <v>0</v>
      </c>
      <c r="E430" s="119">
        <v>0</v>
      </c>
      <c r="F430" s="120">
        <f t="shared" si="18"/>
        <v>0</v>
      </c>
      <c r="G430" s="120">
        <f t="shared" si="19"/>
        <v>0</v>
      </c>
      <c r="H430" s="120">
        <f t="shared" si="20"/>
        <v>0</v>
      </c>
      <c r="I430" s="112" t="s">
        <v>43</v>
      </c>
    </row>
    <row r="431" s="112" customFormat="1" ht="16.95" hidden="1" customHeight="1" spans="1:9">
      <c r="A431" s="130" t="s">
        <v>378</v>
      </c>
      <c r="B431" s="119"/>
      <c r="C431" s="119"/>
      <c r="D431" s="119">
        <v>0</v>
      </c>
      <c r="E431" s="119">
        <v>0</v>
      </c>
      <c r="F431" s="120">
        <f t="shared" si="18"/>
        <v>0</v>
      </c>
      <c r="G431" s="120">
        <f t="shared" si="19"/>
        <v>0</v>
      </c>
      <c r="H431" s="120">
        <f t="shared" si="20"/>
        <v>0</v>
      </c>
      <c r="I431" s="112" t="s">
        <v>43</v>
      </c>
    </row>
    <row r="432" s="112" customFormat="1" ht="16.95" hidden="1" customHeight="1" spans="1:9">
      <c r="A432" s="130" t="s">
        <v>379</v>
      </c>
      <c r="B432" s="119"/>
      <c r="C432" s="119"/>
      <c r="D432" s="119">
        <v>0</v>
      </c>
      <c r="E432" s="119">
        <v>0</v>
      </c>
      <c r="F432" s="120">
        <f t="shared" si="18"/>
        <v>0</v>
      </c>
      <c r="G432" s="120">
        <f t="shared" si="19"/>
        <v>0</v>
      </c>
      <c r="H432" s="120">
        <f t="shared" si="20"/>
        <v>0</v>
      </c>
      <c r="I432" s="112" t="s">
        <v>43</v>
      </c>
    </row>
    <row r="433" s="31" customFormat="1" ht="16.95" customHeight="1" spans="1:9">
      <c r="A433" s="90" t="s">
        <v>380</v>
      </c>
      <c r="B433" s="38">
        <v>700</v>
      </c>
      <c r="C433" s="38">
        <v>844</v>
      </c>
      <c r="D433" s="38">
        <v>701</v>
      </c>
      <c r="E433" s="38">
        <v>844</v>
      </c>
      <c r="F433" s="75">
        <f t="shared" si="18"/>
        <v>120.571428571429</v>
      </c>
      <c r="G433" s="75">
        <f t="shared" si="19"/>
        <v>100</v>
      </c>
      <c r="H433" s="75">
        <f t="shared" si="20"/>
        <v>120.399429386591</v>
      </c>
      <c r="I433" s="31" t="s">
        <v>13</v>
      </c>
    </row>
    <row r="434" s="31" customFormat="1" ht="16.95" customHeight="1" spans="1:9">
      <c r="A434" s="90" t="s">
        <v>381</v>
      </c>
      <c r="B434" s="38"/>
      <c r="C434" s="38"/>
      <c r="D434" s="38">
        <v>701</v>
      </c>
      <c r="E434" s="38">
        <v>844</v>
      </c>
      <c r="F434" s="75">
        <f t="shared" si="18"/>
        <v>0</v>
      </c>
      <c r="G434" s="75">
        <f t="shared" si="19"/>
        <v>0</v>
      </c>
      <c r="H434" s="75">
        <f t="shared" si="20"/>
        <v>120.399429386591</v>
      </c>
      <c r="I434" s="31" t="s">
        <v>13</v>
      </c>
    </row>
    <row r="435" s="112" customFormat="1" ht="16.95" hidden="1" customHeight="1" spans="1:9">
      <c r="A435" s="130" t="s">
        <v>382</v>
      </c>
      <c r="B435" s="119"/>
      <c r="C435" s="119"/>
      <c r="D435" s="119">
        <v>0</v>
      </c>
      <c r="E435" s="119">
        <v>0</v>
      </c>
      <c r="F435" s="120">
        <f t="shared" si="18"/>
        <v>0</v>
      </c>
      <c r="G435" s="120">
        <f t="shared" si="19"/>
        <v>0</v>
      </c>
      <c r="H435" s="120">
        <f t="shared" si="20"/>
        <v>0</v>
      </c>
      <c r="I435" s="112" t="s">
        <v>43</v>
      </c>
    </row>
    <row r="436" s="112" customFormat="1" ht="16.95" hidden="1" customHeight="1" spans="1:9">
      <c r="A436" s="130" t="s">
        <v>383</v>
      </c>
      <c r="B436" s="119"/>
      <c r="C436" s="119"/>
      <c r="D436" s="119">
        <v>0</v>
      </c>
      <c r="E436" s="119">
        <v>0</v>
      </c>
      <c r="F436" s="120">
        <f t="shared" si="18"/>
        <v>0</v>
      </c>
      <c r="G436" s="120">
        <f t="shared" si="19"/>
        <v>0</v>
      </c>
      <c r="H436" s="120">
        <f t="shared" si="20"/>
        <v>0</v>
      </c>
      <c r="I436" s="112" t="s">
        <v>43</v>
      </c>
    </row>
    <row r="437" s="31" customFormat="1" ht="16.95" customHeight="1" spans="1:9">
      <c r="A437" s="90" t="s">
        <v>384</v>
      </c>
      <c r="B437" s="38">
        <v>185</v>
      </c>
      <c r="C437" s="38">
        <v>231</v>
      </c>
      <c r="D437" s="38">
        <v>184</v>
      </c>
      <c r="E437" s="38">
        <v>231</v>
      </c>
      <c r="F437" s="75">
        <f t="shared" si="18"/>
        <v>124.864864864865</v>
      </c>
      <c r="G437" s="75">
        <f t="shared" si="19"/>
        <v>100</v>
      </c>
      <c r="H437" s="75">
        <f t="shared" si="20"/>
        <v>125.54347826087</v>
      </c>
      <c r="I437" s="31" t="s">
        <v>13</v>
      </c>
    </row>
    <row r="438" s="31" customFormat="1" ht="16.95" customHeight="1" spans="1:9">
      <c r="A438" s="90" t="s">
        <v>385</v>
      </c>
      <c r="B438" s="38"/>
      <c r="C438" s="38"/>
      <c r="D438" s="38">
        <v>5</v>
      </c>
      <c r="E438" s="38">
        <v>0</v>
      </c>
      <c r="F438" s="75">
        <f t="shared" si="18"/>
        <v>0</v>
      </c>
      <c r="G438" s="75">
        <f t="shared" si="19"/>
        <v>0</v>
      </c>
      <c r="H438" s="75">
        <f t="shared" si="20"/>
        <v>0</v>
      </c>
      <c r="I438" s="31" t="s">
        <v>13</v>
      </c>
    </row>
    <row r="439" s="31" customFormat="1" ht="16.95" customHeight="1" spans="1:9">
      <c r="A439" s="90" t="s">
        <v>386</v>
      </c>
      <c r="B439" s="38"/>
      <c r="C439" s="38"/>
      <c r="D439" s="38">
        <v>179</v>
      </c>
      <c r="E439" s="38">
        <v>231</v>
      </c>
      <c r="F439" s="75">
        <f t="shared" si="18"/>
        <v>0</v>
      </c>
      <c r="G439" s="75">
        <f t="shared" si="19"/>
        <v>0</v>
      </c>
      <c r="H439" s="75">
        <f t="shared" si="20"/>
        <v>129.050279329609</v>
      </c>
      <c r="I439" s="31" t="s">
        <v>13</v>
      </c>
    </row>
    <row r="440" s="112" customFormat="1" ht="16.95" hidden="1" customHeight="1" spans="1:9">
      <c r="A440" s="130" t="s">
        <v>387</v>
      </c>
      <c r="B440" s="119"/>
      <c r="C440" s="119"/>
      <c r="D440" s="119">
        <v>0</v>
      </c>
      <c r="E440" s="119">
        <v>0</v>
      </c>
      <c r="F440" s="120">
        <f t="shared" si="18"/>
        <v>0</v>
      </c>
      <c r="G440" s="120">
        <f t="shared" si="19"/>
        <v>0</v>
      </c>
      <c r="H440" s="120">
        <f t="shared" si="20"/>
        <v>0</v>
      </c>
      <c r="I440" s="112" t="s">
        <v>43</v>
      </c>
    </row>
    <row r="441" s="112" customFormat="1" ht="16.95" hidden="1" customHeight="1" spans="1:9">
      <c r="A441" s="130" t="s">
        <v>388</v>
      </c>
      <c r="B441" s="119"/>
      <c r="C441" s="119"/>
      <c r="D441" s="119">
        <v>0</v>
      </c>
      <c r="E441" s="119">
        <v>0</v>
      </c>
      <c r="F441" s="120">
        <f t="shared" si="18"/>
        <v>0</v>
      </c>
      <c r="G441" s="120">
        <f t="shared" si="19"/>
        <v>0</v>
      </c>
      <c r="H441" s="120">
        <f t="shared" si="20"/>
        <v>0</v>
      </c>
      <c r="I441" s="112" t="s">
        <v>43</v>
      </c>
    </row>
    <row r="442" s="112" customFormat="1" ht="16.95" hidden="1" customHeight="1" spans="1:9">
      <c r="A442" s="130" t="s">
        <v>389</v>
      </c>
      <c r="B442" s="119"/>
      <c r="C442" s="119"/>
      <c r="D442" s="119">
        <v>0</v>
      </c>
      <c r="E442" s="119">
        <v>0</v>
      </c>
      <c r="F442" s="120">
        <f t="shared" si="18"/>
        <v>0</v>
      </c>
      <c r="G442" s="120">
        <f t="shared" si="19"/>
        <v>0</v>
      </c>
      <c r="H442" s="120">
        <f t="shared" si="20"/>
        <v>0</v>
      </c>
      <c r="I442" s="112" t="s">
        <v>43</v>
      </c>
    </row>
    <row r="443" s="31" customFormat="1" ht="16.95" customHeight="1" spans="1:9">
      <c r="A443" s="90" t="s">
        <v>390</v>
      </c>
      <c r="B443" s="38">
        <v>1300</v>
      </c>
      <c r="C443" s="38">
        <v>1275</v>
      </c>
      <c r="D443" s="38">
        <v>1351</v>
      </c>
      <c r="E443" s="38">
        <v>1275</v>
      </c>
      <c r="F443" s="75">
        <f t="shared" si="18"/>
        <v>98.0769230769231</v>
      </c>
      <c r="G443" s="75">
        <f t="shared" si="19"/>
        <v>100</v>
      </c>
      <c r="H443" s="75">
        <f t="shared" si="20"/>
        <v>94.3745373797187</v>
      </c>
      <c r="I443" s="31" t="s">
        <v>13</v>
      </c>
    </row>
    <row r="444" s="112" customFormat="1" ht="16.95" hidden="1" customHeight="1" spans="1:9">
      <c r="A444" s="130" t="s">
        <v>391</v>
      </c>
      <c r="B444" s="119"/>
      <c r="C444" s="119"/>
      <c r="D444" s="119">
        <v>0</v>
      </c>
      <c r="E444" s="119">
        <v>0</v>
      </c>
      <c r="F444" s="120">
        <f t="shared" si="18"/>
        <v>0</v>
      </c>
      <c r="G444" s="120">
        <f t="shared" si="19"/>
        <v>0</v>
      </c>
      <c r="H444" s="120">
        <f t="shared" si="20"/>
        <v>0</v>
      </c>
      <c r="I444" s="112" t="s">
        <v>43</v>
      </c>
    </row>
    <row r="445" s="31" customFormat="1" ht="16.95" customHeight="1" spans="1:9">
      <c r="A445" s="90" t="s">
        <v>392</v>
      </c>
      <c r="B445" s="38"/>
      <c r="C445" s="38"/>
      <c r="D445" s="38">
        <v>334</v>
      </c>
      <c r="E445" s="38">
        <v>0</v>
      </c>
      <c r="F445" s="75">
        <f t="shared" si="18"/>
        <v>0</v>
      </c>
      <c r="G445" s="75">
        <f t="shared" si="19"/>
        <v>0</v>
      </c>
      <c r="H445" s="75">
        <f t="shared" si="20"/>
        <v>0</v>
      </c>
      <c r="I445" s="31" t="s">
        <v>13</v>
      </c>
    </row>
    <row r="446" s="112" customFormat="1" ht="16.95" hidden="1" customHeight="1" spans="1:9">
      <c r="A446" s="130" t="s">
        <v>393</v>
      </c>
      <c r="B446" s="119"/>
      <c r="C446" s="119"/>
      <c r="D446" s="119">
        <v>0</v>
      </c>
      <c r="E446" s="119">
        <v>0</v>
      </c>
      <c r="F446" s="120">
        <f t="shared" si="18"/>
        <v>0</v>
      </c>
      <c r="G446" s="120">
        <f t="shared" si="19"/>
        <v>0</v>
      </c>
      <c r="H446" s="120">
        <f t="shared" si="20"/>
        <v>0</v>
      </c>
      <c r="I446" s="112" t="s">
        <v>43</v>
      </c>
    </row>
    <row r="447" s="112" customFormat="1" ht="16.95" hidden="1" customHeight="1" spans="1:9">
      <c r="A447" s="130" t="s">
        <v>394</v>
      </c>
      <c r="B447" s="119"/>
      <c r="C447" s="119"/>
      <c r="D447" s="119">
        <v>0</v>
      </c>
      <c r="E447" s="119">
        <v>0</v>
      </c>
      <c r="F447" s="120">
        <f t="shared" ref="F447:F510" si="21">IF(B447&lt;&gt;0,(E447/B447)*100,0)</f>
        <v>0</v>
      </c>
      <c r="G447" s="120">
        <f t="shared" ref="G447:G510" si="22">IF(C447&lt;&gt;0,(E447/C447)*100,0)</f>
        <v>0</v>
      </c>
      <c r="H447" s="120">
        <f t="shared" ref="H447:H510" si="23">IF(D447&lt;&gt;0,(E447/D447)*100,0)</f>
        <v>0</v>
      </c>
      <c r="I447" s="112" t="s">
        <v>43</v>
      </c>
    </row>
    <row r="448" s="112" customFormat="1" ht="16.95" hidden="1" customHeight="1" spans="1:9">
      <c r="A448" s="130" t="s">
        <v>395</v>
      </c>
      <c r="B448" s="119"/>
      <c r="C448" s="119"/>
      <c r="D448" s="119">
        <v>0</v>
      </c>
      <c r="E448" s="119">
        <v>0</v>
      </c>
      <c r="F448" s="120">
        <f t="shared" si="21"/>
        <v>0</v>
      </c>
      <c r="G448" s="120">
        <f t="shared" si="22"/>
        <v>0</v>
      </c>
      <c r="H448" s="120">
        <f t="shared" si="23"/>
        <v>0</v>
      </c>
      <c r="I448" s="112" t="s">
        <v>43</v>
      </c>
    </row>
    <row r="449" s="31" customFormat="1" ht="16.95" customHeight="1" spans="1:9">
      <c r="A449" s="90" t="s">
        <v>396</v>
      </c>
      <c r="B449" s="38"/>
      <c r="C449" s="38"/>
      <c r="D449" s="38">
        <v>1017</v>
      </c>
      <c r="E449" s="38">
        <v>1275</v>
      </c>
      <c r="F449" s="75">
        <f t="shared" si="21"/>
        <v>0</v>
      </c>
      <c r="G449" s="75">
        <f t="shared" si="22"/>
        <v>0</v>
      </c>
      <c r="H449" s="75">
        <f t="shared" si="23"/>
        <v>125.368731563422</v>
      </c>
      <c r="I449" s="31" t="s">
        <v>13</v>
      </c>
    </row>
    <row r="450" s="31" customFormat="1" ht="16.95" customHeight="1" spans="1:9">
      <c r="A450" s="90" t="s">
        <v>397</v>
      </c>
      <c r="B450" s="38">
        <v>0</v>
      </c>
      <c r="C450" s="38">
        <v>6</v>
      </c>
      <c r="D450" s="38">
        <v>6</v>
      </c>
      <c r="E450" s="38">
        <v>6</v>
      </c>
      <c r="F450" s="75">
        <f t="shared" si="21"/>
        <v>0</v>
      </c>
      <c r="G450" s="75">
        <f t="shared" si="22"/>
        <v>100</v>
      </c>
      <c r="H450" s="75">
        <f t="shared" si="23"/>
        <v>100</v>
      </c>
      <c r="I450" s="31" t="s">
        <v>13</v>
      </c>
    </row>
    <row r="451" s="31" customFormat="1" ht="16.95" customHeight="1" spans="1:9">
      <c r="A451" s="90" t="s">
        <v>398</v>
      </c>
      <c r="B451" s="38"/>
      <c r="C451" s="38"/>
      <c r="D451" s="38">
        <v>6</v>
      </c>
      <c r="E451" s="38">
        <v>6</v>
      </c>
      <c r="F451" s="75">
        <f t="shared" si="21"/>
        <v>0</v>
      </c>
      <c r="G451" s="75">
        <f t="shared" si="22"/>
        <v>0</v>
      </c>
      <c r="H451" s="75">
        <f t="shared" si="23"/>
        <v>100</v>
      </c>
      <c r="I451" s="31" t="s">
        <v>13</v>
      </c>
    </row>
    <row r="452" s="31" customFormat="1" ht="16.95" customHeight="1" spans="1:9">
      <c r="A452" s="90" t="s">
        <v>69</v>
      </c>
      <c r="B452" s="38">
        <v>4116</v>
      </c>
      <c r="C452" s="38">
        <v>5607</v>
      </c>
      <c r="D452" s="38">
        <v>4069</v>
      </c>
      <c r="E452" s="38">
        <v>5607</v>
      </c>
      <c r="F452" s="75">
        <f t="shared" si="21"/>
        <v>136.224489795918</v>
      </c>
      <c r="G452" s="75">
        <f t="shared" si="22"/>
        <v>100</v>
      </c>
      <c r="H452" s="75">
        <f t="shared" si="23"/>
        <v>137.797984762841</v>
      </c>
      <c r="I452" s="31" t="s">
        <v>13</v>
      </c>
    </row>
    <row r="453" s="31" customFormat="1" ht="16.95" customHeight="1" spans="1:9">
      <c r="A453" s="90" t="s">
        <v>399</v>
      </c>
      <c r="B453" s="38">
        <v>245</v>
      </c>
      <c r="C453" s="38">
        <v>469</v>
      </c>
      <c r="D453" s="38">
        <v>237</v>
      </c>
      <c r="E453" s="38">
        <v>469</v>
      </c>
      <c r="F453" s="75">
        <f t="shared" si="21"/>
        <v>191.428571428571</v>
      </c>
      <c r="G453" s="75">
        <f t="shared" si="22"/>
        <v>100</v>
      </c>
      <c r="H453" s="75">
        <f t="shared" si="23"/>
        <v>197.89029535865</v>
      </c>
      <c r="I453" s="31" t="s">
        <v>13</v>
      </c>
    </row>
    <row r="454" s="31" customFormat="1" ht="16.95" customHeight="1" spans="1:9">
      <c r="A454" s="90" t="s">
        <v>113</v>
      </c>
      <c r="B454" s="38"/>
      <c r="C454" s="38"/>
      <c r="D454" s="38">
        <v>126</v>
      </c>
      <c r="E454" s="38">
        <v>127</v>
      </c>
      <c r="F454" s="75">
        <f t="shared" si="21"/>
        <v>0</v>
      </c>
      <c r="G454" s="75">
        <f t="shared" si="22"/>
        <v>0</v>
      </c>
      <c r="H454" s="75">
        <f t="shared" si="23"/>
        <v>100.793650793651</v>
      </c>
      <c r="I454" s="31" t="s">
        <v>13</v>
      </c>
    </row>
    <row r="455" s="112" customFormat="1" ht="16.95" hidden="1" customHeight="1" spans="1:9">
      <c r="A455" s="130" t="s">
        <v>114</v>
      </c>
      <c r="B455" s="119"/>
      <c r="C455" s="119"/>
      <c r="D455" s="119">
        <v>0</v>
      </c>
      <c r="E455" s="119">
        <v>0</v>
      </c>
      <c r="F455" s="120">
        <f t="shared" si="21"/>
        <v>0</v>
      </c>
      <c r="G455" s="120">
        <f t="shared" si="22"/>
        <v>0</v>
      </c>
      <c r="H455" s="120">
        <f t="shared" si="23"/>
        <v>0</v>
      </c>
      <c r="I455" s="112" t="s">
        <v>43</v>
      </c>
    </row>
    <row r="456" s="112" customFormat="1" ht="16.95" hidden="1" customHeight="1" spans="1:9">
      <c r="A456" s="130" t="s">
        <v>115</v>
      </c>
      <c r="B456" s="119"/>
      <c r="C456" s="119"/>
      <c r="D456" s="119">
        <v>0</v>
      </c>
      <c r="E456" s="119">
        <v>0</v>
      </c>
      <c r="F456" s="120">
        <f t="shared" si="21"/>
        <v>0</v>
      </c>
      <c r="G456" s="120">
        <f t="shared" si="22"/>
        <v>0</v>
      </c>
      <c r="H456" s="120">
        <f t="shared" si="23"/>
        <v>0</v>
      </c>
      <c r="I456" s="112" t="s">
        <v>43</v>
      </c>
    </row>
    <row r="457" s="31" customFormat="1" ht="16.95" customHeight="1" spans="1:9">
      <c r="A457" s="90" t="s">
        <v>400</v>
      </c>
      <c r="B457" s="38"/>
      <c r="C457" s="38"/>
      <c r="D457" s="38">
        <v>111</v>
      </c>
      <c r="E457" s="38">
        <v>342</v>
      </c>
      <c r="F457" s="75">
        <f t="shared" si="21"/>
        <v>0</v>
      </c>
      <c r="G457" s="75">
        <f t="shared" si="22"/>
        <v>0</v>
      </c>
      <c r="H457" s="75">
        <f t="shared" si="23"/>
        <v>308.108108108108</v>
      </c>
      <c r="I457" s="31" t="s">
        <v>13</v>
      </c>
    </row>
    <row r="458" s="31" customFormat="1" ht="16.95" customHeight="1" spans="1:9">
      <c r="A458" s="90" t="s">
        <v>401</v>
      </c>
      <c r="B458" s="38">
        <v>0</v>
      </c>
      <c r="C458" s="38">
        <v>0</v>
      </c>
      <c r="D458" s="38">
        <v>1</v>
      </c>
      <c r="E458" s="38">
        <v>0</v>
      </c>
      <c r="F458" s="75">
        <f t="shared" si="21"/>
        <v>0</v>
      </c>
      <c r="G458" s="75">
        <f t="shared" si="22"/>
        <v>0</v>
      </c>
      <c r="H458" s="75">
        <f t="shared" si="23"/>
        <v>0</v>
      </c>
      <c r="I458" s="31" t="s">
        <v>13</v>
      </c>
    </row>
    <row r="459" s="31" customFormat="1" ht="16.95" customHeight="1" spans="1:9">
      <c r="A459" s="90" t="s">
        <v>402</v>
      </c>
      <c r="B459" s="38"/>
      <c r="C459" s="38"/>
      <c r="D459" s="38">
        <v>1</v>
      </c>
      <c r="E459" s="38">
        <v>0</v>
      </c>
      <c r="F459" s="75">
        <f t="shared" si="21"/>
        <v>0</v>
      </c>
      <c r="G459" s="75">
        <f t="shared" si="22"/>
        <v>0</v>
      </c>
      <c r="H459" s="75">
        <f t="shared" si="23"/>
        <v>0</v>
      </c>
      <c r="I459" s="31" t="s">
        <v>13</v>
      </c>
    </row>
    <row r="460" s="112" customFormat="1" ht="16.95" hidden="1" customHeight="1" spans="1:9">
      <c r="A460" s="130" t="s">
        <v>403</v>
      </c>
      <c r="B460" s="119"/>
      <c r="C460" s="119"/>
      <c r="D460" s="119">
        <v>0</v>
      </c>
      <c r="E460" s="119">
        <v>0</v>
      </c>
      <c r="F460" s="120">
        <f t="shared" si="21"/>
        <v>0</v>
      </c>
      <c r="G460" s="120">
        <f t="shared" si="22"/>
        <v>0</v>
      </c>
      <c r="H460" s="120">
        <f t="shared" si="23"/>
        <v>0</v>
      </c>
      <c r="I460" s="112" t="s">
        <v>43</v>
      </c>
    </row>
    <row r="461" s="112" customFormat="1" ht="16.95" hidden="1" customHeight="1" spans="1:9">
      <c r="A461" s="130" t="s">
        <v>404</v>
      </c>
      <c r="B461" s="119"/>
      <c r="C461" s="119"/>
      <c r="D461" s="119">
        <v>0</v>
      </c>
      <c r="E461" s="119">
        <v>0</v>
      </c>
      <c r="F461" s="120">
        <f t="shared" si="21"/>
        <v>0</v>
      </c>
      <c r="G461" s="120">
        <f t="shared" si="22"/>
        <v>0</v>
      </c>
      <c r="H461" s="120">
        <f t="shared" si="23"/>
        <v>0</v>
      </c>
      <c r="I461" s="112" t="s">
        <v>43</v>
      </c>
    </row>
    <row r="462" s="112" customFormat="1" ht="16.95" hidden="1" customHeight="1" spans="1:9">
      <c r="A462" s="130" t="s">
        <v>405</v>
      </c>
      <c r="B462" s="119"/>
      <c r="C462" s="119"/>
      <c r="D462" s="119">
        <v>0</v>
      </c>
      <c r="E462" s="119">
        <v>0</v>
      </c>
      <c r="F462" s="120">
        <f t="shared" si="21"/>
        <v>0</v>
      </c>
      <c r="G462" s="120">
        <f t="shared" si="22"/>
        <v>0</v>
      </c>
      <c r="H462" s="120">
        <f t="shared" si="23"/>
        <v>0</v>
      </c>
      <c r="I462" s="112" t="s">
        <v>43</v>
      </c>
    </row>
    <row r="463" s="112" customFormat="1" ht="17.25" hidden="1" customHeight="1" spans="1:9">
      <c r="A463" s="130" t="s">
        <v>406</v>
      </c>
      <c r="B463" s="119"/>
      <c r="C463" s="119"/>
      <c r="D463" s="119">
        <v>0</v>
      </c>
      <c r="E463" s="119">
        <v>0</v>
      </c>
      <c r="F463" s="120">
        <f t="shared" si="21"/>
        <v>0</v>
      </c>
      <c r="G463" s="120">
        <f t="shared" si="22"/>
        <v>0</v>
      </c>
      <c r="H463" s="120">
        <f t="shared" si="23"/>
        <v>0</v>
      </c>
      <c r="I463" s="112" t="s">
        <v>43</v>
      </c>
    </row>
    <row r="464" s="112" customFormat="1" ht="17.25" hidden="1" customHeight="1" spans="1:9">
      <c r="A464" s="130" t="s">
        <v>407</v>
      </c>
      <c r="B464" s="119"/>
      <c r="C464" s="119"/>
      <c r="D464" s="119">
        <v>0</v>
      </c>
      <c r="E464" s="119">
        <v>0</v>
      </c>
      <c r="F464" s="120">
        <f t="shared" si="21"/>
        <v>0</v>
      </c>
      <c r="G464" s="120">
        <f t="shared" si="22"/>
        <v>0</v>
      </c>
      <c r="H464" s="120">
        <f t="shared" si="23"/>
        <v>0</v>
      </c>
      <c r="I464" s="112" t="s">
        <v>43</v>
      </c>
    </row>
    <row r="465" s="112" customFormat="1" ht="17.25" hidden="1" customHeight="1" spans="1:9">
      <c r="A465" s="130" t="s">
        <v>408</v>
      </c>
      <c r="B465" s="119"/>
      <c r="C465" s="119"/>
      <c r="D465" s="119">
        <v>0</v>
      </c>
      <c r="E465" s="119">
        <v>0</v>
      </c>
      <c r="F465" s="120">
        <f t="shared" si="21"/>
        <v>0</v>
      </c>
      <c r="G465" s="120">
        <f t="shared" si="22"/>
        <v>0</v>
      </c>
      <c r="H465" s="120">
        <f t="shared" si="23"/>
        <v>0</v>
      </c>
      <c r="I465" s="112" t="s">
        <v>43</v>
      </c>
    </row>
    <row r="466" s="112" customFormat="1" ht="17.25" hidden="1" customHeight="1" spans="1:9">
      <c r="A466" s="130" t="s">
        <v>409</v>
      </c>
      <c r="B466" s="119"/>
      <c r="C466" s="119"/>
      <c r="D466" s="119">
        <v>0</v>
      </c>
      <c r="E466" s="119">
        <v>0</v>
      </c>
      <c r="F466" s="120">
        <f t="shared" si="21"/>
        <v>0</v>
      </c>
      <c r="G466" s="120">
        <f t="shared" si="22"/>
        <v>0</v>
      </c>
      <c r="H466" s="120">
        <f t="shared" si="23"/>
        <v>0</v>
      </c>
      <c r="I466" s="112" t="s">
        <v>43</v>
      </c>
    </row>
    <row r="467" s="112" customFormat="1" ht="17.25" hidden="1" customHeight="1" spans="1:9">
      <c r="A467" s="130" t="s">
        <v>410</v>
      </c>
      <c r="B467" s="119">
        <v>0</v>
      </c>
      <c r="C467" s="119">
        <v>0</v>
      </c>
      <c r="D467" s="119">
        <v>0</v>
      </c>
      <c r="E467" s="119">
        <v>0</v>
      </c>
      <c r="F467" s="120">
        <f t="shared" si="21"/>
        <v>0</v>
      </c>
      <c r="G467" s="120">
        <f t="shared" si="22"/>
        <v>0</v>
      </c>
      <c r="H467" s="120">
        <f t="shared" si="23"/>
        <v>0</v>
      </c>
      <c r="I467" s="112" t="s">
        <v>43</v>
      </c>
    </row>
    <row r="468" s="112" customFormat="1" ht="17.25" hidden="1" customHeight="1" spans="1:9">
      <c r="A468" s="130" t="s">
        <v>402</v>
      </c>
      <c r="B468" s="119"/>
      <c r="C468" s="119"/>
      <c r="D468" s="119">
        <v>0</v>
      </c>
      <c r="E468" s="119">
        <v>0</v>
      </c>
      <c r="F468" s="120">
        <f t="shared" si="21"/>
        <v>0</v>
      </c>
      <c r="G468" s="120">
        <f t="shared" si="22"/>
        <v>0</v>
      </c>
      <c r="H468" s="120">
        <f t="shared" si="23"/>
        <v>0</v>
      </c>
      <c r="I468" s="112" t="s">
        <v>43</v>
      </c>
    </row>
    <row r="469" s="112" customFormat="1" ht="16.95" hidden="1" customHeight="1" spans="1:9">
      <c r="A469" s="130" t="s">
        <v>411</v>
      </c>
      <c r="B469" s="119"/>
      <c r="C469" s="119"/>
      <c r="D469" s="119">
        <v>0</v>
      </c>
      <c r="E469" s="119">
        <v>0</v>
      </c>
      <c r="F469" s="120">
        <f t="shared" si="21"/>
        <v>0</v>
      </c>
      <c r="G469" s="120">
        <f t="shared" si="22"/>
        <v>0</v>
      </c>
      <c r="H469" s="120">
        <f t="shared" si="23"/>
        <v>0</v>
      </c>
      <c r="I469" s="112" t="s">
        <v>43</v>
      </c>
    </row>
    <row r="470" s="112" customFormat="1" ht="16.95" hidden="1" customHeight="1" spans="1:9">
      <c r="A470" s="130" t="s">
        <v>412</v>
      </c>
      <c r="B470" s="119"/>
      <c r="C470" s="119"/>
      <c r="D470" s="119">
        <v>0</v>
      </c>
      <c r="E470" s="119">
        <v>0</v>
      </c>
      <c r="F470" s="120">
        <f t="shared" si="21"/>
        <v>0</v>
      </c>
      <c r="G470" s="120">
        <f t="shared" si="22"/>
        <v>0</v>
      </c>
      <c r="H470" s="120">
        <f t="shared" si="23"/>
        <v>0</v>
      </c>
      <c r="I470" s="112" t="s">
        <v>43</v>
      </c>
    </row>
    <row r="471" s="112" customFormat="1" ht="16.95" hidden="1" customHeight="1" spans="1:9">
      <c r="A471" s="130" t="s">
        <v>413</v>
      </c>
      <c r="B471" s="119"/>
      <c r="C471" s="119"/>
      <c r="D471" s="119">
        <v>0</v>
      </c>
      <c r="E471" s="119">
        <v>0</v>
      </c>
      <c r="F471" s="120">
        <f t="shared" si="21"/>
        <v>0</v>
      </c>
      <c r="G471" s="120">
        <f t="shared" si="22"/>
        <v>0</v>
      </c>
      <c r="H471" s="120">
        <f t="shared" si="23"/>
        <v>0</v>
      </c>
      <c r="I471" s="112" t="s">
        <v>43</v>
      </c>
    </row>
    <row r="472" s="112" customFormat="1" ht="16.95" hidden="1" customHeight="1" spans="1:9">
      <c r="A472" s="130" t="s">
        <v>414</v>
      </c>
      <c r="B472" s="119"/>
      <c r="C472" s="119"/>
      <c r="D472" s="119">
        <v>0</v>
      </c>
      <c r="E472" s="119">
        <v>0</v>
      </c>
      <c r="F472" s="120">
        <f t="shared" si="21"/>
        <v>0</v>
      </c>
      <c r="G472" s="120">
        <f t="shared" si="22"/>
        <v>0</v>
      </c>
      <c r="H472" s="120">
        <f t="shared" si="23"/>
        <v>0</v>
      </c>
      <c r="I472" s="112" t="s">
        <v>43</v>
      </c>
    </row>
    <row r="473" s="31" customFormat="1" ht="16.95" customHeight="1" spans="1:9">
      <c r="A473" s="90" t="s">
        <v>415</v>
      </c>
      <c r="B473" s="38">
        <v>3056</v>
      </c>
      <c r="C473" s="38">
        <v>4327</v>
      </c>
      <c r="D473" s="38">
        <v>3049</v>
      </c>
      <c r="E473" s="38">
        <v>4327</v>
      </c>
      <c r="F473" s="75">
        <f t="shared" si="21"/>
        <v>141.590314136126</v>
      </c>
      <c r="G473" s="75">
        <f t="shared" si="22"/>
        <v>100</v>
      </c>
      <c r="H473" s="75">
        <f t="shared" si="23"/>
        <v>141.915382092489</v>
      </c>
      <c r="I473" s="31" t="s">
        <v>13</v>
      </c>
    </row>
    <row r="474" s="31" customFormat="1" ht="16.95" customHeight="1" spans="1:9">
      <c r="A474" s="90" t="s">
        <v>402</v>
      </c>
      <c r="B474" s="38"/>
      <c r="C474" s="38"/>
      <c r="D474" s="38">
        <v>357</v>
      </c>
      <c r="E474" s="38">
        <v>286</v>
      </c>
      <c r="F474" s="75">
        <f t="shared" si="21"/>
        <v>0</v>
      </c>
      <c r="G474" s="75">
        <f t="shared" si="22"/>
        <v>0</v>
      </c>
      <c r="H474" s="75">
        <f t="shared" si="23"/>
        <v>80.1120448179272</v>
      </c>
      <c r="I474" s="31" t="s">
        <v>13</v>
      </c>
    </row>
    <row r="475" s="31" customFormat="1" ht="16.95" customHeight="1" spans="1:9">
      <c r="A475" s="90" t="s">
        <v>416</v>
      </c>
      <c r="B475" s="38"/>
      <c r="C475" s="38"/>
      <c r="D475" s="38">
        <v>338</v>
      </c>
      <c r="E475" s="38">
        <v>430</v>
      </c>
      <c r="F475" s="75">
        <f t="shared" si="21"/>
        <v>0</v>
      </c>
      <c r="G475" s="75">
        <f t="shared" si="22"/>
        <v>0</v>
      </c>
      <c r="H475" s="75">
        <f t="shared" si="23"/>
        <v>127.218934911243</v>
      </c>
      <c r="I475" s="31" t="s">
        <v>13</v>
      </c>
    </row>
    <row r="476" s="31" customFormat="1" ht="16.95" customHeight="1" spans="1:9">
      <c r="A476" s="90" t="s">
        <v>417</v>
      </c>
      <c r="B476" s="38"/>
      <c r="C476" s="38"/>
      <c r="D476" s="38">
        <v>2274</v>
      </c>
      <c r="E476" s="38">
        <v>2779</v>
      </c>
      <c r="F476" s="75">
        <f t="shared" si="21"/>
        <v>0</v>
      </c>
      <c r="G476" s="75">
        <f t="shared" si="22"/>
        <v>0</v>
      </c>
      <c r="H476" s="75">
        <f t="shared" si="23"/>
        <v>122.207563764292</v>
      </c>
      <c r="I476" s="31" t="s">
        <v>13</v>
      </c>
    </row>
    <row r="477" s="112" customFormat="1" ht="16.95" hidden="1" customHeight="1" spans="1:9">
      <c r="A477" s="130" t="s">
        <v>418</v>
      </c>
      <c r="B477" s="119"/>
      <c r="C477" s="119"/>
      <c r="D477" s="119">
        <v>0</v>
      </c>
      <c r="E477" s="119">
        <v>0</v>
      </c>
      <c r="F477" s="120">
        <f t="shared" si="21"/>
        <v>0</v>
      </c>
      <c r="G477" s="120">
        <f t="shared" si="22"/>
        <v>0</v>
      </c>
      <c r="H477" s="120">
        <f t="shared" si="23"/>
        <v>0</v>
      </c>
      <c r="I477" s="112" t="s">
        <v>43</v>
      </c>
    </row>
    <row r="478" s="31" customFormat="1" ht="16.95" customHeight="1" spans="1:9">
      <c r="A478" s="90" t="s">
        <v>419</v>
      </c>
      <c r="B478" s="38"/>
      <c r="C478" s="38"/>
      <c r="D478" s="38">
        <v>80</v>
      </c>
      <c r="E478" s="38">
        <v>832</v>
      </c>
      <c r="F478" s="75">
        <f t="shared" si="21"/>
        <v>0</v>
      </c>
      <c r="G478" s="75">
        <f t="shared" si="22"/>
        <v>0</v>
      </c>
      <c r="H478" s="75">
        <f t="shared" si="23"/>
        <v>1040</v>
      </c>
      <c r="I478" s="31" t="s">
        <v>13</v>
      </c>
    </row>
    <row r="479" s="31" customFormat="1" ht="16.95" customHeight="1" spans="1:9">
      <c r="A479" s="90" t="s">
        <v>420</v>
      </c>
      <c r="B479" s="38">
        <v>420</v>
      </c>
      <c r="C479" s="38">
        <v>0</v>
      </c>
      <c r="D479" s="38">
        <v>406</v>
      </c>
      <c r="E479" s="38">
        <v>0</v>
      </c>
      <c r="F479" s="75">
        <f t="shared" si="21"/>
        <v>0</v>
      </c>
      <c r="G479" s="75">
        <f t="shared" si="22"/>
        <v>0</v>
      </c>
      <c r="H479" s="75">
        <f t="shared" si="23"/>
        <v>0</v>
      </c>
      <c r="I479" s="31" t="s">
        <v>13</v>
      </c>
    </row>
    <row r="480" s="112" customFormat="1" ht="16.95" hidden="1" customHeight="1" spans="1:9">
      <c r="A480" s="130" t="s">
        <v>402</v>
      </c>
      <c r="B480" s="119"/>
      <c r="C480" s="119"/>
      <c r="D480" s="119">
        <v>0</v>
      </c>
      <c r="E480" s="119">
        <v>0</v>
      </c>
      <c r="F480" s="120">
        <f t="shared" si="21"/>
        <v>0</v>
      </c>
      <c r="G480" s="120">
        <f t="shared" si="22"/>
        <v>0</v>
      </c>
      <c r="H480" s="120">
        <f t="shared" si="23"/>
        <v>0</v>
      </c>
      <c r="I480" s="112" t="s">
        <v>43</v>
      </c>
    </row>
    <row r="481" s="112" customFormat="1" ht="16.95" hidden="1" customHeight="1" spans="1:9">
      <c r="A481" s="130" t="s">
        <v>421</v>
      </c>
      <c r="B481" s="119"/>
      <c r="C481" s="119"/>
      <c r="D481" s="119">
        <v>0</v>
      </c>
      <c r="E481" s="119">
        <v>0</v>
      </c>
      <c r="F481" s="120">
        <f t="shared" si="21"/>
        <v>0</v>
      </c>
      <c r="G481" s="120">
        <f t="shared" si="22"/>
        <v>0</v>
      </c>
      <c r="H481" s="120">
        <f t="shared" si="23"/>
        <v>0</v>
      </c>
      <c r="I481" s="112" t="s">
        <v>43</v>
      </c>
    </row>
    <row r="482" s="112" customFormat="1" ht="16.95" hidden="1" customHeight="1" spans="1:9">
      <c r="A482" s="130" t="s">
        <v>422</v>
      </c>
      <c r="B482" s="119"/>
      <c r="C482" s="119"/>
      <c r="D482" s="119">
        <v>0</v>
      </c>
      <c r="E482" s="119">
        <v>0</v>
      </c>
      <c r="F482" s="120">
        <f t="shared" si="21"/>
        <v>0</v>
      </c>
      <c r="G482" s="120">
        <f t="shared" si="22"/>
        <v>0</v>
      </c>
      <c r="H482" s="120">
        <f t="shared" si="23"/>
        <v>0</v>
      </c>
      <c r="I482" s="112" t="s">
        <v>43</v>
      </c>
    </row>
    <row r="483" s="31" customFormat="1" ht="16.95" customHeight="1" spans="1:9">
      <c r="A483" s="90" t="s">
        <v>423</v>
      </c>
      <c r="B483" s="38"/>
      <c r="C483" s="38"/>
      <c r="D483" s="38">
        <v>406</v>
      </c>
      <c r="E483" s="38">
        <v>0</v>
      </c>
      <c r="F483" s="75">
        <f t="shared" si="21"/>
        <v>0</v>
      </c>
      <c r="G483" s="75">
        <f t="shared" si="22"/>
        <v>0</v>
      </c>
      <c r="H483" s="75">
        <f t="shared" si="23"/>
        <v>0</v>
      </c>
      <c r="I483" s="31" t="s">
        <v>13</v>
      </c>
    </row>
    <row r="484" s="112" customFormat="1" ht="16.95" hidden="1" customHeight="1" spans="1:9">
      <c r="A484" s="130" t="s">
        <v>424</v>
      </c>
      <c r="B484" s="119">
        <v>0</v>
      </c>
      <c r="C484" s="119">
        <v>0</v>
      </c>
      <c r="D484" s="119">
        <v>0</v>
      </c>
      <c r="E484" s="119">
        <v>0</v>
      </c>
      <c r="F484" s="120">
        <f t="shared" si="21"/>
        <v>0</v>
      </c>
      <c r="G484" s="120">
        <f t="shared" si="22"/>
        <v>0</v>
      </c>
      <c r="H484" s="120">
        <f t="shared" si="23"/>
        <v>0</v>
      </c>
      <c r="I484" s="112" t="s">
        <v>43</v>
      </c>
    </row>
    <row r="485" s="112" customFormat="1" ht="16.95" hidden="1" customHeight="1" spans="1:9">
      <c r="A485" s="130" t="s">
        <v>425</v>
      </c>
      <c r="B485" s="119"/>
      <c r="C485" s="119"/>
      <c r="D485" s="119">
        <v>0</v>
      </c>
      <c r="E485" s="119">
        <v>0</v>
      </c>
      <c r="F485" s="120">
        <f t="shared" si="21"/>
        <v>0</v>
      </c>
      <c r="G485" s="120">
        <f t="shared" si="22"/>
        <v>0</v>
      </c>
      <c r="H485" s="120">
        <f t="shared" si="23"/>
        <v>0</v>
      </c>
      <c r="I485" s="112" t="s">
        <v>43</v>
      </c>
    </row>
    <row r="486" s="112" customFormat="1" ht="17.25" hidden="1" customHeight="1" spans="1:9">
      <c r="A486" s="130" t="s">
        <v>426</v>
      </c>
      <c r="B486" s="119"/>
      <c r="C486" s="119"/>
      <c r="D486" s="119">
        <v>0</v>
      </c>
      <c r="E486" s="119">
        <v>0</v>
      </c>
      <c r="F486" s="120">
        <f t="shared" si="21"/>
        <v>0</v>
      </c>
      <c r="G486" s="120">
        <f t="shared" si="22"/>
        <v>0</v>
      </c>
      <c r="H486" s="120">
        <f t="shared" si="23"/>
        <v>0</v>
      </c>
      <c r="I486" s="112" t="s">
        <v>43</v>
      </c>
    </row>
    <row r="487" s="112" customFormat="1" ht="17.25" hidden="1" customHeight="1" spans="1:9">
      <c r="A487" s="130" t="s">
        <v>427</v>
      </c>
      <c r="B487" s="119"/>
      <c r="C487" s="119"/>
      <c r="D487" s="119">
        <v>0</v>
      </c>
      <c r="E487" s="119">
        <v>0</v>
      </c>
      <c r="F487" s="120">
        <f t="shared" si="21"/>
        <v>0</v>
      </c>
      <c r="G487" s="120">
        <f t="shared" si="22"/>
        <v>0</v>
      </c>
      <c r="H487" s="120">
        <f t="shared" si="23"/>
        <v>0</v>
      </c>
      <c r="I487" s="112" t="s">
        <v>43</v>
      </c>
    </row>
    <row r="488" s="112" customFormat="1" ht="17.25" hidden="1" customHeight="1" spans="1:9">
      <c r="A488" s="130" t="s">
        <v>428</v>
      </c>
      <c r="B488" s="119"/>
      <c r="C488" s="119"/>
      <c r="D488" s="119">
        <v>0</v>
      </c>
      <c r="E488" s="119">
        <v>0</v>
      </c>
      <c r="F488" s="120">
        <f t="shared" si="21"/>
        <v>0</v>
      </c>
      <c r="G488" s="120">
        <f t="shared" si="22"/>
        <v>0</v>
      </c>
      <c r="H488" s="120">
        <f t="shared" si="23"/>
        <v>0</v>
      </c>
      <c r="I488" s="112" t="s">
        <v>43</v>
      </c>
    </row>
    <row r="489" s="31" customFormat="1" ht="17.25" customHeight="1" spans="1:9">
      <c r="A489" s="90" t="s">
        <v>429</v>
      </c>
      <c r="B489" s="38">
        <v>390</v>
      </c>
      <c r="C489" s="38">
        <v>811</v>
      </c>
      <c r="D489" s="38">
        <v>371</v>
      </c>
      <c r="E489" s="38">
        <v>811</v>
      </c>
      <c r="F489" s="75">
        <f t="shared" si="21"/>
        <v>207.948717948718</v>
      </c>
      <c r="G489" s="75">
        <f t="shared" si="22"/>
        <v>100</v>
      </c>
      <c r="H489" s="75">
        <f t="shared" si="23"/>
        <v>218.598382749326</v>
      </c>
      <c r="I489" s="31" t="s">
        <v>13</v>
      </c>
    </row>
    <row r="490" s="112" customFormat="1" ht="17.25" hidden="1" customHeight="1" spans="1:9">
      <c r="A490" s="130" t="s">
        <v>402</v>
      </c>
      <c r="B490" s="119"/>
      <c r="C490" s="119"/>
      <c r="D490" s="119">
        <v>0</v>
      </c>
      <c r="E490" s="119">
        <v>0</v>
      </c>
      <c r="F490" s="120">
        <f t="shared" si="21"/>
        <v>0</v>
      </c>
      <c r="G490" s="120">
        <f t="shared" si="22"/>
        <v>0</v>
      </c>
      <c r="H490" s="120">
        <f t="shared" si="23"/>
        <v>0</v>
      </c>
      <c r="I490" s="112" t="s">
        <v>43</v>
      </c>
    </row>
    <row r="491" s="31" customFormat="1" ht="17.25" customHeight="1" spans="1:9">
      <c r="A491" s="90" t="s">
        <v>430</v>
      </c>
      <c r="B491" s="38"/>
      <c r="C491" s="38"/>
      <c r="D491" s="38">
        <v>64</v>
      </c>
      <c r="E491" s="38">
        <v>34</v>
      </c>
      <c r="F491" s="75">
        <f t="shared" si="21"/>
        <v>0</v>
      </c>
      <c r="G491" s="75">
        <f t="shared" si="22"/>
        <v>0</v>
      </c>
      <c r="H491" s="75">
        <f t="shared" si="23"/>
        <v>53.125</v>
      </c>
      <c r="I491" s="31" t="s">
        <v>13</v>
      </c>
    </row>
    <row r="492" s="112" customFormat="1" ht="17.25" hidden="1" customHeight="1" spans="1:9">
      <c r="A492" s="130" t="s">
        <v>431</v>
      </c>
      <c r="B492" s="119"/>
      <c r="C492" s="119"/>
      <c r="D492" s="119">
        <v>0</v>
      </c>
      <c r="E492" s="119">
        <v>0</v>
      </c>
      <c r="F492" s="120">
        <f t="shared" si="21"/>
        <v>0</v>
      </c>
      <c r="G492" s="120">
        <f t="shared" si="22"/>
        <v>0</v>
      </c>
      <c r="H492" s="120">
        <f t="shared" si="23"/>
        <v>0</v>
      </c>
      <c r="I492" s="112" t="s">
        <v>43</v>
      </c>
    </row>
    <row r="493" s="112" customFormat="1" ht="17.25" hidden="1" customHeight="1" spans="1:9">
      <c r="A493" s="130" t="s">
        <v>432</v>
      </c>
      <c r="B493" s="119"/>
      <c r="C493" s="119"/>
      <c r="D493" s="119">
        <v>0</v>
      </c>
      <c r="E493" s="119">
        <v>0</v>
      </c>
      <c r="F493" s="120">
        <f t="shared" si="21"/>
        <v>0</v>
      </c>
      <c r="G493" s="120">
        <f t="shared" si="22"/>
        <v>0</v>
      </c>
      <c r="H493" s="120">
        <f t="shared" si="23"/>
        <v>0</v>
      </c>
      <c r="I493" s="112" t="s">
        <v>43</v>
      </c>
    </row>
    <row r="494" s="112" customFormat="1" ht="17.25" hidden="1" customHeight="1" spans="1:9">
      <c r="A494" s="130" t="s">
        <v>433</v>
      </c>
      <c r="B494" s="119"/>
      <c r="C494" s="119"/>
      <c r="D494" s="119">
        <v>0</v>
      </c>
      <c r="E494" s="119">
        <v>0</v>
      </c>
      <c r="F494" s="120">
        <f t="shared" si="21"/>
        <v>0</v>
      </c>
      <c r="G494" s="120">
        <f t="shared" si="22"/>
        <v>0</v>
      </c>
      <c r="H494" s="120">
        <f t="shared" si="23"/>
        <v>0</v>
      </c>
      <c r="I494" s="112" t="s">
        <v>43</v>
      </c>
    </row>
    <row r="495" s="31" customFormat="1" ht="17.25" customHeight="1" spans="1:9">
      <c r="A495" s="90" t="s">
        <v>434</v>
      </c>
      <c r="B495" s="38"/>
      <c r="C495" s="38"/>
      <c r="D495" s="38">
        <v>307</v>
      </c>
      <c r="E495" s="38">
        <v>777</v>
      </c>
      <c r="F495" s="75">
        <f t="shared" si="21"/>
        <v>0</v>
      </c>
      <c r="G495" s="75">
        <f t="shared" si="22"/>
        <v>0</v>
      </c>
      <c r="H495" s="75">
        <f t="shared" si="23"/>
        <v>253.094462540717</v>
      </c>
      <c r="I495" s="31" t="s">
        <v>13</v>
      </c>
    </row>
    <row r="496" s="112" customFormat="1" ht="17.25" hidden="1" customHeight="1" spans="1:9">
      <c r="A496" s="130" t="s">
        <v>435</v>
      </c>
      <c r="B496" s="119">
        <v>0</v>
      </c>
      <c r="C496" s="119">
        <v>0</v>
      </c>
      <c r="D496" s="119">
        <v>0</v>
      </c>
      <c r="E496" s="119">
        <v>0</v>
      </c>
      <c r="F496" s="120">
        <f t="shared" si="21"/>
        <v>0</v>
      </c>
      <c r="G496" s="120">
        <f t="shared" si="22"/>
        <v>0</v>
      </c>
      <c r="H496" s="120">
        <f t="shared" si="23"/>
        <v>0</v>
      </c>
      <c r="I496" s="112" t="s">
        <v>43</v>
      </c>
    </row>
    <row r="497" s="112" customFormat="1" ht="17.25" hidden="1" customHeight="1" spans="1:9">
      <c r="A497" s="130" t="s">
        <v>436</v>
      </c>
      <c r="B497" s="119"/>
      <c r="C497" s="119"/>
      <c r="D497" s="119">
        <v>0</v>
      </c>
      <c r="E497" s="119">
        <v>0</v>
      </c>
      <c r="F497" s="120">
        <f t="shared" si="21"/>
        <v>0</v>
      </c>
      <c r="G497" s="120">
        <f t="shared" si="22"/>
        <v>0</v>
      </c>
      <c r="H497" s="120">
        <f t="shared" si="23"/>
        <v>0</v>
      </c>
      <c r="I497" s="112" t="s">
        <v>43</v>
      </c>
    </row>
    <row r="498" s="112" customFormat="1" ht="17.25" hidden="1" customHeight="1" spans="1:9">
      <c r="A498" s="130" t="s">
        <v>437</v>
      </c>
      <c r="B498" s="119"/>
      <c r="C498" s="119"/>
      <c r="D498" s="119">
        <v>0</v>
      </c>
      <c r="E498" s="119">
        <v>0</v>
      </c>
      <c r="F498" s="120">
        <f t="shared" si="21"/>
        <v>0</v>
      </c>
      <c r="G498" s="120">
        <f t="shared" si="22"/>
        <v>0</v>
      </c>
      <c r="H498" s="120">
        <f t="shared" si="23"/>
        <v>0</v>
      </c>
      <c r="I498" s="112" t="s">
        <v>43</v>
      </c>
    </row>
    <row r="499" s="112" customFormat="1" ht="17.25" hidden="1" customHeight="1" spans="1:9">
      <c r="A499" s="130" t="s">
        <v>438</v>
      </c>
      <c r="B499" s="119"/>
      <c r="C499" s="119"/>
      <c r="D499" s="119">
        <v>0</v>
      </c>
      <c r="E499" s="119">
        <v>0</v>
      </c>
      <c r="F499" s="120">
        <f t="shared" si="21"/>
        <v>0</v>
      </c>
      <c r="G499" s="120">
        <f t="shared" si="22"/>
        <v>0</v>
      </c>
      <c r="H499" s="120">
        <f t="shared" si="23"/>
        <v>0</v>
      </c>
      <c r="I499" s="112" t="s">
        <v>43</v>
      </c>
    </row>
    <row r="500" s="112" customFormat="1" ht="17.25" hidden="1" customHeight="1" spans="1:9">
      <c r="A500" s="130" t="s">
        <v>439</v>
      </c>
      <c r="B500" s="119">
        <v>0</v>
      </c>
      <c r="C500" s="119">
        <v>0</v>
      </c>
      <c r="D500" s="119">
        <v>0</v>
      </c>
      <c r="E500" s="119">
        <v>0</v>
      </c>
      <c r="F500" s="120">
        <f t="shared" si="21"/>
        <v>0</v>
      </c>
      <c r="G500" s="120">
        <f t="shared" si="22"/>
        <v>0</v>
      </c>
      <c r="H500" s="120">
        <f t="shared" si="23"/>
        <v>0</v>
      </c>
      <c r="I500" s="112" t="s">
        <v>43</v>
      </c>
    </row>
    <row r="501" s="112" customFormat="1" ht="17.25" hidden="1" customHeight="1" spans="1:9">
      <c r="A501" s="130" t="s">
        <v>440</v>
      </c>
      <c r="B501" s="119"/>
      <c r="C501" s="119"/>
      <c r="D501" s="119">
        <v>0</v>
      </c>
      <c r="E501" s="119">
        <v>0</v>
      </c>
      <c r="F501" s="120">
        <f t="shared" si="21"/>
        <v>0</v>
      </c>
      <c r="G501" s="120">
        <f t="shared" si="22"/>
        <v>0</v>
      </c>
      <c r="H501" s="120">
        <f t="shared" si="23"/>
        <v>0</v>
      </c>
      <c r="I501" s="112" t="s">
        <v>43</v>
      </c>
    </row>
    <row r="502" s="112" customFormat="1" ht="17.25" hidden="1" customHeight="1" spans="1:9">
      <c r="A502" s="130" t="s">
        <v>441</v>
      </c>
      <c r="B502" s="119"/>
      <c r="C502" s="119"/>
      <c r="D502" s="119">
        <v>0</v>
      </c>
      <c r="E502" s="119">
        <v>0</v>
      </c>
      <c r="F502" s="120">
        <f t="shared" si="21"/>
        <v>0</v>
      </c>
      <c r="G502" s="120">
        <f t="shared" si="22"/>
        <v>0</v>
      </c>
      <c r="H502" s="120">
        <f t="shared" si="23"/>
        <v>0</v>
      </c>
      <c r="I502" s="112" t="s">
        <v>43</v>
      </c>
    </row>
    <row r="503" s="31" customFormat="1" ht="17.25" customHeight="1" spans="1:9">
      <c r="A503" s="90" t="s">
        <v>442</v>
      </c>
      <c r="B503" s="38">
        <v>5</v>
      </c>
      <c r="C503" s="38">
        <v>0</v>
      </c>
      <c r="D503" s="38">
        <v>5</v>
      </c>
      <c r="E503" s="38">
        <v>0</v>
      </c>
      <c r="F503" s="75">
        <f t="shared" si="21"/>
        <v>0</v>
      </c>
      <c r="G503" s="75">
        <f t="shared" si="22"/>
        <v>0</v>
      </c>
      <c r="H503" s="75">
        <f t="shared" si="23"/>
        <v>0</v>
      </c>
      <c r="I503" s="31" t="s">
        <v>13</v>
      </c>
    </row>
    <row r="504" s="112" customFormat="1" ht="17.25" hidden="1" customHeight="1" spans="1:9">
      <c r="A504" s="130" t="s">
        <v>443</v>
      </c>
      <c r="B504" s="119"/>
      <c r="C504" s="119"/>
      <c r="D504" s="119">
        <v>0</v>
      </c>
      <c r="E504" s="119">
        <v>0</v>
      </c>
      <c r="F504" s="120">
        <f t="shared" si="21"/>
        <v>0</v>
      </c>
      <c r="G504" s="120">
        <f t="shared" si="22"/>
        <v>0</v>
      </c>
      <c r="H504" s="120">
        <f t="shared" si="23"/>
        <v>0</v>
      </c>
      <c r="I504" s="112" t="s">
        <v>43</v>
      </c>
    </row>
    <row r="505" s="112" customFormat="1" ht="17.25" hidden="1" customHeight="1" spans="1:9">
      <c r="A505" s="130" t="s">
        <v>444</v>
      </c>
      <c r="B505" s="119"/>
      <c r="C505" s="119"/>
      <c r="D505" s="119">
        <v>0</v>
      </c>
      <c r="E505" s="119">
        <v>0</v>
      </c>
      <c r="F505" s="120">
        <f t="shared" si="21"/>
        <v>0</v>
      </c>
      <c r="G505" s="120">
        <f t="shared" si="22"/>
        <v>0</v>
      </c>
      <c r="H505" s="120">
        <f t="shared" si="23"/>
        <v>0</v>
      </c>
      <c r="I505" s="112" t="s">
        <v>43</v>
      </c>
    </row>
    <row r="506" s="112" customFormat="1" ht="17.25" hidden="1" customHeight="1" spans="1:9">
      <c r="A506" s="130" t="s">
        <v>445</v>
      </c>
      <c r="B506" s="119"/>
      <c r="C506" s="119"/>
      <c r="D506" s="119">
        <v>0</v>
      </c>
      <c r="E506" s="119">
        <v>0</v>
      </c>
      <c r="F506" s="120">
        <f t="shared" si="21"/>
        <v>0</v>
      </c>
      <c r="G506" s="120">
        <f t="shared" si="22"/>
        <v>0</v>
      </c>
      <c r="H506" s="120">
        <f t="shared" si="23"/>
        <v>0</v>
      </c>
      <c r="I506" s="112" t="s">
        <v>43</v>
      </c>
    </row>
    <row r="507" s="112" customFormat="1" ht="16.95" hidden="1" customHeight="1" spans="1:9">
      <c r="A507" s="130" t="s">
        <v>446</v>
      </c>
      <c r="B507" s="119"/>
      <c r="C507" s="119"/>
      <c r="D507" s="119">
        <v>5</v>
      </c>
      <c r="E507" s="119">
        <v>0</v>
      </c>
      <c r="F507" s="120">
        <f t="shared" si="21"/>
        <v>0</v>
      </c>
      <c r="G507" s="120">
        <f t="shared" si="22"/>
        <v>0</v>
      </c>
      <c r="H507" s="120">
        <f t="shared" si="23"/>
        <v>0</v>
      </c>
      <c r="I507" s="112" t="s">
        <v>43</v>
      </c>
    </row>
    <row r="508" s="31" customFormat="1" ht="16.95" customHeight="1" spans="1:9">
      <c r="A508" s="90" t="s">
        <v>70</v>
      </c>
      <c r="B508" s="38">
        <v>792</v>
      </c>
      <c r="C508" s="38">
        <v>627</v>
      </c>
      <c r="D508" s="38">
        <v>739</v>
      </c>
      <c r="E508" s="38">
        <v>627</v>
      </c>
      <c r="F508" s="75">
        <f t="shared" si="21"/>
        <v>79.1666666666667</v>
      </c>
      <c r="G508" s="75">
        <f t="shared" si="22"/>
        <v>100</v>
      </c>
      <c r="H508" s="75">
        <f t="shared" si="23"/>
        <v>84.8443843031123</v>
      </c>
      <c r="I508" s="31" t="s">
        <v>13</v>
      </c>
    </row>
    <row r="509" s="31" customFormat="1" ht="16.95" customHeight="1" spans="1:9">
      <c r="A509" s="90" t="s">
        <v>447</v>
      </c>
      <c r="B509" s="38">
        <v>260</v>
      </c>
      <c r="C509" s="38">
        <v>156</v>
      </c>
      <c r="D509" s="38">
        <v>243</v>
      </c>
      <c r="E509" s="38">
        <v>156</v>
      </c>
      <c r="F509" s="75">
        <f t="shared" si="21"/>
        <v>60</v>
      </c>
      <c r="G509" s="75">
        <f t="shared" si="22"/>
        <v>100</v>
      </c>
      <c r="H509" s="75">
        <f t="shared" si="23"/>
        <v>64.1975308641975</v>
      </c>
      <c r="I509" s="31" t="s">
        <v>13</v>
      </c>
    </row>
    <row r="510" s="112" customFormat="1" ht="16.95" hidden="1" customHeight="1" spans="1:9">
      <c r="A510" s="130" t="s">
        <v>113</v>
      </c>
      <c r="B510" s="119"/>
      <c r="C510" s="119"/>
      <c r="D510" s="119">
        <v>0</v>
      </c>
      <c r="E510" s="119">
        <v>0</v>
      </c>
      <c r="F510" s="120">
        <f t="shared" si="21"/>
        <v>0</v>
      </c>
      <c r="G510" s="120">
        <f t="shared" si="22"/>
        <v>0</v>
      </c>
      <c r="H510" s="120">
        <f t="shared" si="23"/>
        <v>0</v>
      </c>
      <c r="I510" s="112" t="s">
        <v>43</v>
      </c>
    </row>
    <row r="511" s="112" customFormat="1" ht="16.95" hidden="1" customHeight="1" spans="1:9">
      <c r="A511" s="130" t="s">
        <v>114</v>
      </c>
      <c r="B511" s="119"/>
      <c r="C511" s="119"/>
      <c r="D511" s="119">
        <v>0</v>
      </c>
      <c r="E511" s="119">
        <v>0</v>
      </c>
      <c r="F511" s="120">
        <f t="shared" ref="F511:F574" si="24">IF(B511&lt;&gt;0,(E511/B511)*100,0)</f>
        <v>0</v>
      </c>
      <c r="G511" s="120">
        <f t="shared" ref="G511:G574" si="25">IF(C511&lt;&gt;0,(E511/C511)*100,0)</f>
        <v>0</v>
      </c>
      <c r="H511" s="120">
        <f t="shared" ref="H511:H574" si="26">IF(D511&lt;&gt;0,(E511/D511)*100,0)</f>
        <v>0</v>
      </c>
      <c r="I511" s="112" t="s">
        <v>43</v>
      </c>
    </row>
    <row r="512" s="112" customFormat="1" ht="16.95" hidden="1" customHeight="1" spans="1:9">
      <c r="A512" s="130" t="s">
        <v>115</v>
      </c>
      <c r="B512" s="119"/>
      <c r="C512" s="119"/>
      <c r="D512" s="119">
        <v>0</v>
      </c>
      <c r="E512" s="119">
        <v>0</v>
      </c>
      <c r="F512" s="120">
        <f t="shared" si="24"/>
        <v>0</v>
      </c>
      <c r="G512" s="120">
        <f t="shared" si="25"/>
        <v>0</v>
      </c>
      <c r="H512" s="120">
        <f t="shared" si="26"/>
        <v>0</v>
      </c>
      <c r="I512" s="112" t="s">
        <v>43</v>
      </c>
    </row>
    <row r="513" s="31" customFormat="1" ht="16.95" customHeight="1" spans="1:9">
      <c r="A513" s="90" t="s">
        <v>448</v>
      </c>
      <c r="B513" s="38"/>
      <c r="C513" s="38"/>
      <c r="D513" s="38">
        <v>14</v>
      </c>
      <c r="E513" s="38">
        <v>0</v>
      </c>
      <c r="F513" s="75">
        <f t="shared" si="24"/>
        <v>0</v>
      </c>
      <c r="G513" s="75">
        <f t="shared" si="25"/>
        <v>0</v>
      </c>
      <c r="H513" s="75">
        <f t="shared" si="26"/>
        <v>0</v>
      </c>
      <c r="I513" s="31" t="s">
        <v>13</v>
      </c>
    </row>
    <row r="514" s="112" customFormat="1" ht="16.95" hidden="1" customHeight="1" spans="1:9">
      <c r="A514" s="130" t="s">
        <v>449</v>
      </c>
      <c r="B514" s="119"/>
      <c r="C514" s="119"/>
      <c r="D514" s="119">
        <v>0</v>
      </c>
      <c r="E514" s="119">
        <v>0</v>
      </c>
      <c r="F514" s="120">
        <f t="shared" si="24"/>
        <v>0</v>
      </c>
      <c r="G514" s="120">
        <f t="shared" si="25"/>
        <v>0</v>
      </c>
      <c r="H514" s="120">
        <f t="shared" si="26"/>
        <v>0</v>
      </c>
      <c r="I514" s="112" t="s">
        <v>43</v>
      </c>
    </row>
    <row r="515" s="112" customFormat="1" ht="16.95" hidden="1" customHeight="1" spans="1:9">
      <c r="A515" s="130" t="s">
        <v>450</v>
      </c>
      <c r="B515" s="119"/>
      <c r="C515" s="119"/>
      <c r="D515" s="119">
        <v>0</v>
      </c>
      <c r="E515" s="119">
        <v>0</v>
      </c>
      <c r="F515" s="120">
        <f t="shared" si="24"/>
        <v>0</v>
      </c>
      <c r="G515" s="120">
        <f t="shared" si="25"/>
        <v>0</v>
      </c>
      <c r="H515" s="120">
        <f t="shared" si="26"/>
        <v>0</v>
      </c>
      <c r="I515" s="112" t="s">
        <v>43</v>
      </c>
    </row>
    <row r="516" s="31" customFormat="1" ht="16.95" customHeight="1" spans="1:9">
      <c r="A516" s="90" t="s">
        <v>451</v>
      </c>
      <c r="B516" s="38"/>
      <c r="C516" s="38"/>
      <c r="D516" s="38">
        <v>81</v>
      </c>
      <c r="E516" s="38">
        <v>0</v>
      </c>
      <c r="F516" s="75">
        <f t="shared" si="24"/>
        <v>0</v>
      </c>
      <c r="G516" s="75">
        <f t="shared" si="25"/>
        <v>0</v>
      </c>
      <c r="H516" s="75">
        <f t="shared" si="26"/>
        <v>0</v>
      </c>
      <c r="I516" s="31" t="s">
        <v>13</v>
      </c>
    </row>
    <row r="517" s="112" customFormat="1" ht="16.95" hidden="1" customHeight="1" spans="1:9">
      <c r="A517" s="130" t="s">
        <v>452</v>
      </c>
      <c r="B517" s="119"/>
      <c r="C517" s="119"/>
      <c r="D517" s="119">
        <v>0</v>
      </c>
      <c r="E517" s="119">
        <v>0</v>
      </c>
      <c r="F517" s="120">
        <f t="shared" si="24"/>
        <v>0</v>
      </c>
      <c r="G517" s="120">
        <f t="shared" si="25"/>
        <v>0</v>
      </c>
      <c r="H517" s="120">
        <f t="shared" si="26"/>
        <v>0</v>
      </c>
      <c r="I517" s="112" t="s">
        <v>43</v>
      </c>
    </row>
    <row r="518" s="31" customFormat="1" ht="16.95" customHeight="1" spans="1:9">
      <c r="A518" s="90" t="s">
        <v>453</v>
      </c>
      <c r="B518" s="38"/>
      <c r="C518" s="38"/>
      <c r="D518" s="38">
        <v>114</v>
      </c>
      <c r="E518" s="38">
        <v>10</v>
      </c>
      <c r="F518" s="75">
        <f t="shared" si="24"/>
        <v>0</v>
      </c>
      <c r="G518" s="75">
        <f t="shared" si="25"/>
        <v>0</v>
      </c>
      <c r="H518" s="75">
        <f t="shared" si="26"/>
        <v>8.7719298245614</v>
      </c>
      <c r="I518" s="31" t="s">
        <v>13</v>
      </c>
    </row>
    <row r="519" s="112" customFormat="1" ht="16.95" hidden="1" customHeight="1" spans="1:9">
      <c r="A519" s="130" t="s">
        <v>454</v>
      </c>
      <c r="B519" s="119"/>
      <c r="C519" s="119"/>
      <c r="D519" s="119">
        <v>0</v>
      </c>
      <c r="E519" s="119">
        <v>0</v>
      </c>
      <c r="F519" s="120">
        <f t="shared" si="24"/>
        <v>0</v>
      </c>
      <c r="G519" s="120">
        <f t="shared" si="25"/>
        <v>0</v>
      </c>
      <c r="H519" s="120">
        <f t="shared" si="26"/>
        <v>0</v>
      </c>
      <c r="I519" s="112" t="s">
        <v>43</v>
      </c>
    </row>
    <row r="520" s="31" customFormat="1" ht="16.95" customHeight="1" spans="1:9">
      <c r="A520" s="90" t="s">
        <v>455</v>
      </c>
      <c r="B520" s="38"/>
      <c r="C520" s="38"/>
      <c r="D520" s="38">
        <v>5</v>
      </c>
      <c r="E520" s="38">
        <v>10</v>
      </c>
      <c r="F520" s="75">
        <f t="shared" si="24"/>
        <v>0</v>
      </c>
      <c r="G520" s="75">
        <f t="shared" si="25"/>
        <v>0</v>
      </c>
      <c r="H520" s="75">
        <f t="shared" si="26"/>
        <v>200</v>
      </c>
      <c r="I520" s="31" t="s">
        <v>13</v>
      </c>
    </row>
    <row r="521" s="31" customFormat="1" ht="16.95" customHeight="1" spans="1:9">
      <c r="A521" s="90" t="s">
        <v>456</v>
      </c>
      <c r="B521" s="38"/>
      <c r="C521" s="38"/>
      <c r="D521" s="38">
        <v>9</v>
      </c>
      <c r="E521" s="38">
        <v>0</v>
      </c>
      <c r="F521" s="75">
        <f t="shared" si="24"/>
        <v>0</v>
      </c>
      <c r="G521" s="75">
        <f t="shared" si="25"/>
        <v>0</v>
      </c>
      <c r="H521" s="75">
        <f t="shared" si="26"/>
        <v>0</v>
      </c>
      <c r="I521" s="31" t="s">
        <v>13</v>
      </c>
    </row>
    <row r="522" s="112" customFormat="1" ht="16.95" hidden="1" customHeight="1" spans="1:9">
      <c r="A522" s="130" t="s">
        <v>457</v>
      </c>
      <c r="B522" s="119"/>
      <c r="C522" s="119"/>
      <c r="D522" s="119"/>
      <c r="E522" s="119">
        <v>0</v>
      </c>
      <c r="F522" s="120">
        <f t="shared" si="24"/>
        <v>0</v>
      </c>
      <c r="G522" s="120">
        <f t="shared" si="25"/>
        <v>0</v>
      </c>
      <c r="H522" s="120">
        <f t="shared" si="26"/>
        <v>0</v>
      </c>
      <c r="I522" s="112" t="s">
        <v>43</v>
      </c>
    </row>
    <row r="523" s="112" customFormat="1" ht="16.95" hidden="1" customHeight="1" spans="1:9">
      <c r="A523" s="130" t="s">
        <v>458</v>
      </c>
      <c r="B523" s="119"/>
      <c r="C523" s="119"/>
      <c r="D523" s="119"/>
      <c r="E523" s="119">
        <v>0</v>
      </c>
      <c r="F523" s="120">
        <f t="shared" si="24"/>
        <v>0</v>
      </c>
      <c r="G523" s="120">
        <f t="shared" si="25"/>
        <v>0</v>
      </c>
      <c r="H523" s="120">
        <f t="shared" si="26"/>
        <v>0</v>
      </c>
      <c r="I523" s="112" t="s">
        <v>43</v>
      </c>
    </row>
    <row r="524" s="31" customFormat="1" ht="16.95" customHeight="1" spans="1:9">
      <c r="A524" s="90" t="s">
        <v>459</v>
      </c>
      <c r="B524" s="38"/>
      <c r="C524" s="38"/>
      <c r="D524" s="38">
        <v>20</v>
      </c>
      <c r="E524" s="38">
        <v>136</v>
      </c>
      <c r="F524" s="75">
        <f t="shared" si="24"/>
        <v>0</v>
      </c>
      <c r="G524" s="75">
        <f t="shared" si="25"/>
        <v>0</v>
      </c>
      <c r="H524" s="75">
        <f t="shared" si="26"/>
        <v>680</v>
      </c>
      <c r="I524" s="31" t="s">
        <v>13</v>
      </c>
    </row>
    <row r="525" s="31" customFormat="1" ht="16.95" customHeight="1" spans="1:9">
      <c r="A525" s="90" t="s">
        <v>460</v>
      </c>
      <c r="B525" s="38">
        <v>17</v>
      </c>
      <c r="C525" s="38">
        <v>0</v>
      </c>
      <c r="D525" s="38">
        <v>14</v>
      </c>
      <c r="E525" s="38">
        <v>0</v>
      </c>
      <c r="F525" s="75">
        <f t="shared" si="24"/>
        <v>0</v>
      </c>
      <c r="G525" s="75">
        <f t="shared" si="25"/>
        <v>0</v>
      </c>
      <c r="H525" s="75">
        <f t="shared" si="26"/>
        <v>0</v>
      </c>
      <c r="I525" s="31" t="s">
        <v>13</v>
      </c>
    </row>
    <row r="526" s="112" customFormat="1" ht="16.95" hidden="1" customHeight="1" spans="1:9">
      <c r="A526" s="130" t="s">
        <v>113</v>
      </c>
      <c r="B526" s="119"/>
      <c r="C526" s="119"/>
      <c r="D526" s="119">
        <v>0</v>
      </c>
      <c r="E526" s="119">
        <v>0</v>
      </c>
      <c r="F526" s="120">
        <f t="shared" si="24"/>
        <v>0</v>
      </c>
      <c r="G526" s="120">
        <f t="shared" si="25"/>
        <v>0</v>
      </c>
      <c r="H526" s="120">
        <f t="shared" si="26"/>
        <v>0</v>
      </c>
      <c r="I526" s="112" t="s">
        <v>43</v>
      </c>
    </row>
    <row r="527" s="112" customFormat="1" ht="16.95" hidden="1" customHeight="1" spans="1:9">
      <c r="A527" s="130" t="s">
        <v>114</v>
      </c>
      <c r="B527" s="119"/>
      <c r="C527" s="119"/>
      <c r="D527" s="119">
        <v>0</v>
      </c>
      <c r="E527" s="119">
        <v>0</v>
      </c>
      <c r="F527" s="120">
        <f t="shared" si="24"/>
        <v>0</v>
      </c>
      <c r="G527" s="120">
        <f t="shared" si="25"/>
        <v>0</v>
      </c>
      <c r="H527" s="120">
        <f t="shared" si="26"/>
        <v>0</v>
      </c>
      <c r="I527" s="112" t="s">
        <v>43</v>
      </c>
    </row>
    <row r="528" s="112" customFormat="1" ht="16.95" hidden="1" customHeight="1" spans="1:9">
      <c r="A528" s="130" t="s">
        <v>115</v>
      </c>
      <c r="B528" s="119"/>
      <c r="C528" s="119"/>
      <c r="D528" s="119">
        <v>0</v>
      </c>
      <c r="E528" s="119">
        <v>0</v>
      </c>
      <c r="F528" s="120">
        <f t="shared" si="24"/>
        <v>0</v>
      </c>
      <c r="G528" s="120">
        <f t="shared" si="25"/>
        <v>0</v>
      </c>
      <c r="H528" s="120">
        <f t="shared" si="26"/>
        <v>0</v>
      </c>
      <c r="I528" s="112" t="s">
        <v>43</v>
      </c>
    </row>
    <row r="529" s="31" customFormat="1" ht="16.95" customHeight="1" spans="1:9">
      <c r="A529" s="90" t="s">
        <v>461</v>
      </c>
      <c r="B529" s="38"/>
      <c r="C529" s="38"/>
      <c r="D529" s="38">
        <v>7</v>
      </c>
      <c r="E529" s="38">
        <v>0</v>
      </c>
      <c r="F529" s="75">
        <f t="shared" si="24"/>
        <v>0</v>
      </c>
      <c r="G529" s="75">
        <f t="shared" si="25"/>
        <v>0</v>
      </c>
      <c r="H529" s="75">
        <f t="shared" si="26"/>
        <v>0</v>
      </c>
      <c r="I529" s="31" t="s">
        <v>13</v>
      </c>
    </row>
    <row r="530" s="112" customFormat="1" ht="16.95" hidden="1" customHeight="1" spans="1:9">
      <c r="A530" s="130" t="s">
        <v>462</v>
      </c>
      <c r="B530" s="119"/>
      <c r="C530" s="119"/>
      <c r="D530" s="119">
        <v>0</v>
      </c>
      <c r="E530" s="119">
        <v>0</v>
      </c>
      <c r="F530" s="120">
        <f t="shared" si="24"/>
        <v>0</v>
      </c>
      <c r="G530" s="120">
        <f t="shared" si="25"/>
        <v>0</v>
      </c>
      <c r="H530" s="120">
        <f t="shared" si="26"/>
        <v>0</v>
      </c>
      <c r="I530" s="112" t="s">
        <v>43</v>
      </c>
    </row>
    <row r="531" s="112" customFormat="1" ht="16.95" hidden="1" customHeight="1" spans="1:9">
      <c r="A531" s="130" t="s">
        <v>463</v>
      </c>
      <c r="B531" s="119"/>
      <c r="C531" s="119"/>
      <c r="D531" s="119">
        <v>0</v>
      </c>
      <c r="E531" s="119">
        <v>0</v>
      </c>
      <c r="F531" s="120">
        <f t="shared" si="24"/>
        <v>0</v>
      </c>
      <c r="G531" s="120">
        <f t="shared" si="25"/>
        <v>0</v>
      </c>
      <c r="H531" s="120">
        <f t="shared" si="26"/>
        <v>0</v>
      </c>
      <c r="I531" s="112" t="s">
        <v>43</v>
      </c>
    </row>
    <row r="532" s="31" customFormat="1" ht="16.95" customHeight="1" spans="1:9">
      <c r="A532" s="90" t="s">
        <v>464</v>
      </c>
      <c r="B532" s="38"/>
      <c r="C532" s="38"/>
      <c r="D532" s="38">
        <v>7</v>
      </c>
      <c r="E532" s="38">
        <v>0</v>
      </c>
      <c r="F532" s="75">
        <f t="shared" si="24"/>
        <v>0</v>
      </c>
      <c r="G532" s="75">
        <f t="shared" si="25"/>
        <v>0</v>
      </c>
      <c r="H532" s="75">
        <f t="shared" si="26"/>
        <v>0</v>
      </c>
      <c r="I532" s="31" t="s">
        <v>13</v>
      </c>
    </row>
    <row r="533" s="31" customFormat="1" ht="16.95" customHeight="1" spans="1:9">
      <c r="A533" s="90" t="s">
        <v>465</v>
      </c>
      <c r="B533" s="38">
        <v>15</v>
      </c>
      <c r="C533" s="38">
        <v>0</v>
      </c>
      <c r="D533" s="38">
        <v>12</v>
      </c>
      <c r="E533" s="38">
        <v>0</v>
      </c>
      <c r="F533" s="75">
        <f t="shared" si="24"/>
        <v>0</v>
      </c>
      <c r="G533" s="75">
        <f t="shared" si="25"/>
        <v>0</v>
      </c>
      <c r="H533" s="75">
        <f t="shared" si="26"/>
        <v>0</v>
      </c>
      <c r="I533" s="31" t="s">
        <v>13</v>
      </c>
    </row>
    <row r="534" s="31" customFormat="1" ht="16.95" customHeight="1" spans="1:9">
      <c r="A534" s="90" t="s">
        <v>113</v>
      </c>
      <c r="B534" s="38"/>
      <c r="C534" s="38"/>
      <c r="D534" s="38">
        <v>12</v>
      </c>
      <c r="E534" s="38">
        <v>0</v>
      </c>
      <c r="F534" s="75">
        <f t="shared" si="24"/>
        <v>0</v>
      </c>
      <c r="G534" s="75">
        <f t="shared" si="25"/>
        <v>0</v>
      </c>
      <c r="H534" s="75">
        <f t="shared" si="26"/>
        <v>0</v>
      </c>
      <c r="I534" s="31" t="s">
        <v>13</v>
      </c>
    </row>
    <row r="535" s="112" customFormat="1" ht="16.95" hidden="1" customHeight="1" spans="1:9">
      <c r="A535" s="130" t="s">
        <v>114</v>
      </c>
      <c r="B535" s="119"/>
      <c r="C535" s="119"/>
      <c r="D535" s="119">
        <v>0</v>
      </c>
      <c r="E535" s="119">
        <v>0</v>
      </c>
      <c r="F535" s="120">
        <f t="shared" si="24"/>
        <v>0</v>
      </c>
      <c r="G535" s="120">
        <f t="shared" si="25"/>
        <v>0</v>
      </c>
      <c r="H535" s="120">
        <f t="shared" si="26"/>
        <v>0</v>
      </c>
      <c r="I535" s="112" t="s">
        <v>43</v>
      </c>
    </row>
    <row r="536" s="112" customFormat="1" ht="16.95" hidden="1" customHeight="1" spans="1:9">
      <c r="A536" s="130" t="s">
        <v>115</v>
      </c>
      <c r="B536" s="119"/>
      <c r="C536" s="119"/>
      <c r="D536" s="119">
        <v>0</v>
      </c>
      <c r="E536" s="119">
        <v>0</v>
      </c>
      <c r="F536" s="120">
        <f t="shared" si="24"/>
        <v>0</v>
      </c>
      <c r="G536" s="120">
        <f t="shared" si="25"/>
        <v>0</v>
      </c>
      <c r="H536" s="120">
        <f t="shared" si="26"/>
        <v>0</v>
      </c>
      <c r="I536" s="112" t="s">
        <v>43</v>
      </c>
    </row>
    <row r="537" s="112" customFormat="1" ht="16.95" hidden="1" customHeight="1" spans="1:9">
      <c r="A537" s="130" t="s">
        <v>466</v>
      </c>
      <c r="B537" s="119"/>
      <c r="C537" s="119"/>
      <c r="D537" s="119">
        <v>0</v>
      </c>
      <c r="E537" s="119">
        <v>0</v>
      </c>
      <c r="F537" s="120">
        <f t="shared" si="24"/>
        <v>0</v>
      </c>
      <c r="G537" s="120">
        <f t="shared" si="25"/>
        <v>0</v>
      </c>
      <c r="H537" s="120">
        <f t="shared" si="26"/>
        <v>0</v>
      </c>
      <c r="I537" s="112" t="s">
        <v>43</v>
      </c>
    </row>
    <row r="538" s="112" customFormat="1" ht="16.95" hidden="1" customHeight="1" spans="1:9">
      <c r="A538" s="130" t="s">
        <v>467</v>
      </c>
      <c r="B538" s="119"/>
      <c r="C538" s="119"/>
      <c r="D538" s="119">
        <v>0</v>
      </c>
      <c r="E538" s="119">
        <v>0</v>
      </c>
      <c r="F538" s="120">
        <f t="shared" si="24"/>
        <v>0</v>
      </c>
      <c r="G538" s="120">
        <f t="shared" si="25"/>
        <v>0</v>
      </c>
      <c r="H538" s="120">
        <f t="shared" si="26"/>
        <v>0</v>
      </c>
      <c r="I538" s="112" t="s">
        <v>43</v>
      </c>
    </row>
    <row r="539" s="112" customFormat="1" ht="16.95" hidden="1" customHeight="1" spans="1:9">
      <c r="A539" s="130" t="s">
        <v>468</v>
      </c>
      <c r="B539" s="119"/>
      <c r="C539" s="119"/>
      <c r="D539" s="119">
        <v>0</v>
      </c>
      <c r="E539" s="119">
        <v>0</v>
      </c>
      <c r="F539" s="120">
        <f t="shared" si="24"/>
        <v>0</v>
      </c>
      <c r="G539" s="120">
        <f t="shared" si="25"/>
        <v>0</v>
      </c>
      <c r="H539" s="120">
        <f t="shared" si="26"/>
        <v>0</v>
      </c>
      <c r="I539" s="112" t="s">
        <v>43</v>
      </c>
    </row>
    <row r="540" s="112" customFormat="1" ht="16.95" hidden="1" customHeight="1" spans="1:9">
      <c r="A540" s="130" t="s">
        <v>469</v>
      </c>
      <c r="B540" s="119"/>
      <c r="C540" s="119"/>
      <c r="D540" s="119">
        <v>0</v>
      </c>
      <c r="E540" s="119">
        <v>0</v>
      </c>
      <c r="F540" s="120">
        <f t="shared" si="24"/>
        <v>0</v>
      </c>
      <c r="G540" s="120">
        <f t="shared" si="25"/>
        <v>0</v>
      </c>
      <c r="H540" s="120">
        <f t="shared" si="26"/>
        <v>0</v>
      </c>
      <c r="I540" s="112" t="s">
        <v>43</v>
      </c>
    </row>
    <row r="541" s="112" customFormat="1" ht="16.95" hidden="1" customHeight="1" spans="1:9">
      <c r="A541" s="130" t="s">
        <v>470</v>
      </c>
      <c r="B541" s="119"/>
      <c r="C541" s="119"/>
      <c r="D541" s="119">
        <v>0</v>
      </c>
      <c r="E541" s="119">
        <v>0</v>
      </c>
      <c r="F541" s="120">
        <f t="shared" si="24"/>
        <v>0</v>
      </c>
      <c r="G541" s="120">
        <f t="shared" si="25"/>
        <v>0</v>
      </c>
      <c r="H541" s="120">
        <f t="shared" si="26"/>
        <v>0</v>
      </c>
      <c r="I541" s="112" t="s">
        <v>43</v>
      </c>
    </row>
    <row r="542" s="112" customFormat="1" ht="16.95" hidden="1" customHeight="1" spans="1:9">
      <c r="A542" s="130" t="s">
        <v>471</v>
      </c>
      <c r="B542" s="119"/>
      <c r="C542" s="119"/>
      <c r="D542" s="119">
        <v>0</v>
      </c>
      <c r="E542" s="119">
        <v>0</v>
      </c>
      <c r="F542" s="120">
        <f t="shared" si="24"/>
        <v>0</v>
      </c>
      <c r="G542" s="120">
        <f t="shared" si="25"/>
        <v>0</v>
      </c>
      <c r="H542" s="120">
        <f t="shared" si="26"/>
        <v>0</v>
      </c>
      <c r="I542" s="112" t="s">
        <v>43</v>
      </c>
    </row>
    <row r="543" s="112" customFormat="1" ht="16.95" hidden="1" customHeight="1" spans="1:9">
      <c r="A543" s="130" t="s">
        <v>472</v>
      </c>
      <c r="B543" s="119"/>
      <c r="C543" s="119"/>
      <c r="D543" s="119">
        <v>0</v>
      </c>
      <c r="E543" s="119">
        <v>0</v>
      </c>
      <c r="F543" s="120">
        <f t="shared" si="24"/>
        <v>0</v>
      </c>
      <c r="G543" s="120">
        <f t="shared" si="25"/>
        <v>0</v>
      </c>
      <c r="H543" s="120">
        <f t="shared" si="26"/>
        <v>0</v>
      </c>
      <c r="I543" s="112" t="s">
        <v>43</v>
      </c>
    </row>
    <row r="544" s="31" customFormat="1" ht="16.95" customHeight="1" spans="1:9">
      <c r="A544" s="90" t="s">
        <v>473</v>
      </c>
      <c r="B544" s="38">
        <v>145</v>
      </c>
      <c r="C544" s="38">
        <v>163</v>
      </c>
      <c r="D544" s="38"/>
      <c r="E544" s="38">
        <v>163</v>
      </c>
      <c r="F544" s="75">
        <f t="shared" si="24"/>
        <v>112.413793103448</v>
      </c>
      <c r="G544" s="75">
        <f t="shared" si="25"/>
        <v>100</v>
      </c>
      <c r="H544" s="75">
        <f t="shared" si="26"/>
        <v>0</v>
      </c>
      <c r="I544" s="31" t="s">
        <v>13</v>
      </c>
    </row>
    <row r="545" s="112" customFormat="1" ht="16.95" hidden="1" customHeight="1" spans="1:9">
      <c r="A545" s="130" t="s">
        <v>113</v>
      </c>
      <c r="B545" s="119"/>
      <c r="C545" s="119"/>
      <c r="D545" s="119"/>
      <c r="E545" s="119">
        <v>0</v>
      </c>
      <c r="F545" s="120">
        <f t="shared" si="24"/>
        <v>0</v>
      </c>
      <c r="G545" s="120">
        <f t="shared" si="25"/>
        <v>0</v>
      </c>
      <c r="H545" s="120">
        <f t="shared" si="26"/>
        <v>0</v>
      </c>
      <c r="I545" s="112" t="s">
        <v>43</v>
      </c>
    </row>
    <row r="546" s="112" customFormat="1" ht="16.95" hidden="1" customHeight="1" spans="1:9">
      <c r="A546" s="130" t="s">
        <v>114</v>
      </c>
      <c r="B546" s="119"/>
      <c r="C546" s="119"/>
      <c r="D546" s="119"/>
      <c r="E546" s="119">
        <v>0</v>
      </c>
      <c r="F546" s="120">
        <f t="shared" si="24"/>
        <v>0</v>
      </c>
      <c r="G546" s="120">
        <f t="shared" si="25"/>
        <v>0</v>
      </c>
      <c r="H546" s="120">
        <f t="shared" si="26"/>
        <v>0</v>
      </c>
      <c r="I546" s="112" t="s">
        <v>43</v>
      </c>
    </row>
    <row r="547" s="112" customFormat="1" ht="16.95" hidden="1" customHeight="1" spans="1:9">
      <c r="A547" s="130" t="s">
        <v>115</v>
      </c>
      <c r="B547" s="119"/>
      <c r="C547" s="119"/>
      <c r="D547" s="119"/>
      <c r="E547" s="119">
        <v>0</v>
      </c>
      <c r="F547" s="120">
        <f t="shared" si="24"/>
        <v>0</v>
      </c>
      <c r="G547" s="120">
        <f t="shared" si="25"/>
        <v>0</v>
      </c>
      <c r="H547" s="120">
        <f t="shared" si="26"/>
        <v>0</v>
      </c>
      <c r="I547" s="112" t="s">
        <v>43</v>
      </c>
    </row>
    <row r="548" s="112" customFormat="1" ht="16.95" hidden="1" customHeight="1" spans="1:9">
      <c r="A548" s="130" t="s">
        <v>474</v>
      </c>
      <c r="B548" s="119"/>
      <c r="C548" s="119"/>
      <c r="D548" s="119"/>
      <c r="E548" s="119">
        <v>0</v>
      </c>
      <c r="F548" s="120">
        <f t="shared" si="24"/>
        <v>0</v>
      </c>
      <c r="G548" s="120">
        <f t="shared" si="25"/>
        <v>0</v>
      </c>
      <c r="H548" s="120">
        <f t="shared" si="26"/>
        <v>0</v>
      </c>
      <c r="I548" s="112" t="s">
        <v>43</v>
      </c>
    </row>
    <row r="549" s="31" customFormat="1" ht="16.95" customHeight="1" spans="1:9">
      <c r="A549" s="90" t="s">
        <v>475</v>
      </c>
      <c r="B549" s="38"/>
      <c r="C549" s="38"/>
      <c r="D549" s="38"/>
      <c r="E549" s="38">
        <v>163</v>
      </c>
      <c r="F549" s="75">
        <f t="shared" si="24"/>
        <v>0</v>
      </c>
      <c r="G549" s="75">
        <f t="shared" si="25"/>
        <v>0</v>
      </c>
      <c r="H549" s="75">
        <f t="shared" si="26"/>
        <v>0</v>
      </c>
      <c r="I549" s="31" t="s">
        <v>13</v>
      </c>
    </row>
    <row r="550" s="112" customFormat="1" ht="16.95" hidden="1" customHeight="1" spans="1:9">
      <c r="A550" s="130" t="s">
        <v>476</v>
      </c>
      <c r="B550" s="119"/>
      <c r="C550" s="119"/>
      <c r="D550" s="119"/>
      <c r="E550" s="119">
        <v>0</v>
      </c>
      <c r="F550" s="120">
        <f t="shared" si="24"/>
        <v>0</v>
      </c>
      <c r="G550" s="120">
        <f t="shared" si="25"/>
        <v>0</v>
      </c>
      <c r="H550" s="120">
        <f t="shared" si="26"/>
        <v>0</v>
      </c>
      <c r="I550" s="112" t="s">
        <v>43</v>
      </c>
    </row>
    <row r="551" s="112" customFormat="1" ht="16.95" hidden="1" customHeight="1" spans="1:9">
      <c r="A551" s="130" t="s">
        <v>477</v>
      </c>
      <c r="B551" s="119"/>
      <c r="C551" s="119"/>
      <c r="D551" s="119"/>
      <c r="E551" s="119">
        <v>0</v>
      </c>
      <c r="F551" s="120">
        <f t="shared" si="24"/>
        <v>0</v>
      </c>
      <c r="G551" s="120">
        <f t="shared" si="25"/>
        <v>0</v>
      </c>
      <c r="H551" s="120">
        <f t="shared" si="26"/>
        <v>0</v>
      </c>
      <c r="I551" s="112" t="s">
        <v>43</v>
      </c>
    </row>
    <row r="552" s="112" customFormat="1" ht="16.95" hidden="1" customHeight="1" spans="1:9">
      <c r="A552" s="130" t="s">
        <v>478</v>
      </c>
      <c r="B552" s="119"/>
      <c r="C552" s="119"/>
      <c r="D552" s="119"/>
      <c r="E552" s="119">
        <v>0</v>
      </c>
      <c r="F552" s="120">
        <f t="shared" si="24"/>
        <v>0</v>
      </c>
      <c r="G552" s="120">
        <f t="shared" si="25"/>
        <v>0</v>
      </c>
      <c r="H552" s="120">
        <f t="shared" si="26"/>
        <v>0</v>
      </c>
      <c r="I552" s="112" t="s">
        <v>43</v>
      </c>
    </row>
    <row r="553" s="31" customFormat="1" ht="16.95" customHeight="1" spans="1:9">
      <c r="A553" s="90" t="s">
        <v>479</v>
      </c>
      <c r="B553" s="38">
        <v>95</v>
      </c>
      <c r="C553" s="38">
        <v>103</v>
      </c>
      <c r="D553" s="38"/>
      <c r="E553" s="38">
        <v>103</v>
      </c>
      <c r="F553" s="75">
        <f t="shared" si="24"/>
        <v>108.421052631579</v>
      </c>
      <c r="G553" s="75">
        <f t="shared" si="25"/>
        <v>100</v>
      </c>
      <c r="H553" s="75">
        <f t="shared" si="26"/>
        <v>0</v>
      </c>
      <c r="I553" s="31" t="s">
        <v>13</v>
      </c>
    </row>
    <row r="554" s="112" customFormat="1" ht="16.95" hidden="1" customHeight="1" spans="1:9">
      <c r="A554" s="130" t="s">
        <v>113</v>
      </c>
      <c r="B554" s="119"/>
      <c r="C554" s="119"/>
      <c r="D554" s="119"/>
      <c r="E554" s="119">
        <v>0</v>
      </c>
      <c r="F554" s="120">
        <f t="shared" si="24"/>
        <v>0</v>
      </c>
      <c r="G554" s="120">
        <f t="shared" si="25"/>
        <v>0</v>
      </c>
      <c r="H554" s="120">
        <f t="shared" si="26"/>
        <v>0</v>
      </c>
      <c r="I554" s="112" t="s">
        <v>43</v>
      </c>
    </row>
    <row r="555" s="112" customFormat="1" ht="16.95" hidden="1" customHeight="1" spans="1:9">
      <c r="A555" s="130" t="s">
        <v>114</v>
      </c>
      <c r="B555" s="119"/>
      <c r="C555" s="119"/>
      <c r="D555" s="119"/>
      <c r="E555" s="119">
        <v>0</v>
      </c>
      <c r="F555" s="120">
        <f t="shared" si="24"/>
        <v>0</v>
      </c>
      <c r="G555" s="120">
        <f t="shared" si="25"/>
        <v>0</v>
      </c>
      <c r="H555" s="120">
        <f t="shared" si="26"/>
        <v>0</v>
      </c>
      <c r="I555" s="112" t="s">
        <v>43</v>
      </c>
    </row>
    <row r="556" s="112" customFormat="1" ht="16.95" hidden="1" customHeight="1" spans="1:9">
      <c r="A556" s="130" t="s">
        <v>115</v>
      </c>
      <c r="B556" s="119"/>
      <c r="C556" s="119"/>
      <c r="D556" s="119"/>
      <c r="E556" s="119">
        <v>0</v>
      </c>
      <c r="F556" s="120">
        <f t="shared" si="24"/>
        <v>0</v>
      </c>
      <c r="G556" s="120">
        <f t="shared" si="25"/>
        <v>0</v>
      </c>
      <c r="H556" s="120">
        <f t="shared" si="26"/>
        <v>0</v>
      </c>
      <c r="I556" s="112" t="s">
        <v>43</v>
      </c>
    </row>
    <row r="557" s="112" customFormat="1" ht="16.95" hidden="1" customHeight="1" spans="1:9">
      <c r="A557" s="130" t="s">
        <v>480</v>
      </c>
      <c r="B557" s="119"/>
      <c r="C557" s="119"/>
      <c r="D557" s="119"/>
      <c r="E557" s="119">
        <v>0</v>
      </c>
      <c r="F557" s="120">
        <f t="shared" si="24"/>
        <v>0</v>
      </c>
      <c r="G557" s="120">
        <f t="shared" si="25"/>
        <v>0</v>
      </c>
      <c r="H557" s="120">
        <f t="shared" si="26"/>
        <v>0</v>
      </c>
      <c r="I557" s="112" t="s">
        <v>43</v>
      </c>
    </row>
    <row r="558" s="31" customFormat="1" ht="16.95" customHeight="1" spans="1:9">
      <c r="A558" s="90" t="s">
        <v>481</v>
      </c>
      <c r="B558" s="38"/>
      <c r="C558" s="38"/>
      <c r="D558" s="38"/>
      <c r="E558" s="38">
        <v>6</v>
      </c>
      <c r="F558" s="75">
        <f t="shared" si="24"/>
        <v>0</v>
      </c>
      <c r="G558" s="75">
        <f t="shared" si="25"/>
        <v>0</v>
      </c>
      <c r="H558" s="75">
        <f t="shared" si="26"/>
        <v>0</v>
      </c>
      <c r="I558" s="31" t="s">
        <v>13</v>
      </c>
    </row>
    <row r="559" s="31" customFormat="1" ht="16.95" customHeight="1" spans="1:9">
      <c r="A559" s="90" t="s">
        <v>482</v>
      </c>
      <c r="B559" s="38"/>
      <c r="C559" s="38"/>
      <c r="D559" s="38"/>
      <c r="E559" s="38">
        <v>97</v>
      </c>
      <c r="F559" s="75">
        <f t="shared" si="24"/>
        <v>0</v>
      </c>
      <c r="G559" s="75">
        <f t="shared" si="25"/>
        <v>0</v>
      </c>
      <c r="H559" s="75">
        <f t="shared" si="26"/>
        <v>0</v>
      </c>
      <c r="I559" s="31" t="s">
        <v>13</v>
      </c>
    </row>
    <row r="560" s="31" customFormat="1" ht="16.95" customHeight="1" spans="1:9">
      <c r="A560" s="90" t="s">
        <v>483</v>
      </c>
      <c r="B560" s="38">
        <v>260</v>
      </c>
      <c r="C560" s="38">
        <v>205</v>
      </c>
      <c r="D560" s="38">
        <v>240</v>
      </c>
      <c r="E560" s="38">
        <v>205</v>
      </c>
      <c r="F560" s="75">
        <f t="shared" si="24"/>
        <v>78.8461538461538</v>
      </c>
      <c r="G560" s="75">
        <f t="shared" si="25"/>
        <v>100</v>
      </c>
      <c r="H560" s="75">
        <f t="shared" si="26"/>
        <v>85.4166666666667</v>
      </c>
      <c r="I560" s="31" t="s">
        <v>13</v>
      </c>
    </row>
    <row r="561" s="112" customFormat="1" ht="16.95" hidden="1" customHeight="1" spans="1:9">
      <c r="A561" s="130" t="s">
        <v>484</v>
      </c>
      <c r="B561" s="119"/>
      <c r="C561" s="119"/>
      <c r="D561" s="119">
        <v>0</v>
      </c>
      <c r="E561" s="119">
        <v>0</v>
      </c>
      <c r="F561" s="120">
        <f t="shared" si="24"/>
        <v>0</v>
      </c>
      <c r="G561" s="120">
        <f t="shared" si="25"/>
        <v>0</v>
      </c>
      <c r="H561" s="120">
        <f t="shared" si="26"/>
        <v>0</v>
      </c>
      <c r="I561" s="112" t="s">
        <v>43</v>
      </c>
    </row>
    <row r="562" s="31" customFormat="1" ht="16.95" customHeight="1" spans="1:9">
      <c r="A562" s="90" t="s">
        <v>485</v>
      </c>
      <c r="B562" s="38"/>
      <c r="C562" s="38"/>
      <c r="D562" s="38">
        <v>2</v>
      </c>
      <c r="E562" s="38">
        <v>40</v>
      </c>
      <c r="F562" s="75">
        <f t="shared" si="24"/>
        <v>0</v>
      </c>
      <c r="G562" s="75">
        <f t="shared" si="25"/>
        <v>0</v>
      </c>
      <c r="H562" s="75">
        <f t="shared" si="26"/>
        <v>2000</v>
      </c>
      <c r="I562" s="31" t="s">
        <v>13</v>
      </c>
    </row>
    <row r="563" s="31" customFormat="1" ht="16.95" customHeight="1" spans="1:9">
      <c r="A563" s="90" t="s">
        <v>486</v>
      </c>
      <c r="B563" s="38"/>
      <c r="C563" s="38"/>
      <c r="D563" s="38">
        <v>238</v>
      </c>
      <c r="E563" s="38">
        <v>165</v>
      </c>
      <c r="F563" s="75">
        <f t="shared" si="24"/>
        <v>0</v>
      </c>
      <c r="G563" s="75">
        <f t="shared" si="25"/>
        <v>0</v>
      </c>
      <c r="H563" s="75">
        <f t="shared" si="26"/>
        <v>69.327731092437</v>
      </c>
      <c r="I563" s="31" t="s">
        <v>13</v>
      </c>
    </row>
    <row r="564" s="31" customFormat="1" ht="17.25" customHeight="1" spans="1:9">
      <c r="A564" s="90" t="s">
        <v>71</v>
      </c>
      <c r="B564" s="38">
        <v>55455</v>
      </c>
      <c r="C564" s="38">
        <v>55056</v>
      </c>
      <c r="D564" s="38">
        <v>55379</v>
      </c>
      <c r="E564" s="38">
        <v>55056</v>
      </c>
      <c r="F564" s="75">
        <f t="shared" si="24"/>
        <v>99.2804977008385</v>
      </c>
      <c r="G564" s="75">
        <f t="shared" si="25"/>
        <v>100</v>
      </c>
      <c r="H564" s="75">
        <f t="shared" si="26"/>
        <v>99.4167464201231</v>
      </c>
      <c r="I564" s="31" t="s">
        <v>13</v>
      </c>
    </row>
    <row r="565" s="31" customFormat="1" ht="17.25" customHeight="1" spans="1:9">
      <c r="A565" s="90" t="s">
        <v>487</v>
      </c>
      <c r="B565" s="38">
        <v>2668</v>
      </c>
      <c r="C565" s="38">
        <v>2566</v>
      </c>
      <c r="D565" s="38">
        <v>2653</v>
      </c>
      <c r="E565" s="38">
        <v>2566</v>
      </c>
      <c r="F565" s="75">
        <f t="shared" si="24"/>
        <v>96.1769115442279</v>
      </c>
      <c r="G565" s="75">
        <f t="shared" si="25"/>
        <v>100</v>
      </c>
      <c r="H565" s="75">
        <f t="shared" si="26"/>
        <v>96.7206935544666</v>
      </c>
      <c r="I565" s="31" t="s">
        <v>13</v>
      </c>
    </row>
    <row r="566" s="31" customFormat="1" ht="17.25" customHeight="1" spans="1:9">
      <c r="A566" s="90" t="s">
        <v>113</v>
      </c>
      <c r="B566" s="38"/>
      <c r="C566" s="38"/>
      <c r="D566" s="38">
        <v>659</v>
      </c>
      <c r="E566" s="38">
        <v>587</v>
      </c>
      <c r="F566" s="75">
        <f t="shared" si="24"/>
        <v>0</v>
      </c>
      <c r="G566" s="75">
        <f t="shared" si="25"/>
        <v>0</v>
      </c>
      <c r="H566" s="75">
        <f t="shared" si="26"/>
        <v>89.0743550834598</v>
      </c>
      <c r="I566" s="31" t="s">
        <v>13</v>
      </c>
    </row>
    <row r="567" s="31" customFormat="1" ht="17.25" customHeight="1" spans="1:9">
      <c r="A567" s="90" t="s">
        <v>114</v>
      </c>
      <c r="B567" s="38"/>
      <c r="C567" s="38"/>
      <c r="D567" s="38">
        <v>892</v>
      </c>
      <c r="E567" s="38">
        <v>766</v>
      </c>
      <c r="F567" s="75">
        <f t="shared" si="24"/>
        <v>0</v>
      </c>
      <c r="G567" s="75">
        <f t="shared" si="25"/>
        <v>0</v>
      </c>
      <c r="H567" s="75">
        <f t="shared" si="26"/>
        <v>85.8744394618834</v>
      </c>
      <c r="I567" s="31" t="s">
        <v>13</v>
      </c>
    </row>
    <row r="568" s="31" customFormat="1" ht="17.25" customHeight="1" spans="1:9">
      <c r="A568" s="90" t="s">
        <v>115</v>
      </c>
      <c r="B568" s="38"/>
      <c r="C568" s="38"/>
      <c r="D568" s="38">
        <v>14</v>
      </c>
      <c r="E568" s="38">
        <v>0</v>
      </c>
      <c r="F568" s="75">
        <f t="shared" si="24"/>
        <v>0</v>
      </c>
      <c r="G568" s="75">
        <f t="shared" si="25"/>
        <v>0</v>
      </c>
      <c r="H568" s="75">
        <f t="shared" si="26"/>
        <v>0</v>
      </c>
      <c r="I568" s="31" t="s">
        <v>13</v>
      </c>
    </row>
    <row r="569" s="31" customFormat="1" ht="16.95" customHeight="1" spans="1:9">
      <c r="A569" s="90" t="s">
        <v>488</v>
      </c>
      <c r="B569" s="38"/>
      <c r="C569" s="38"/>
      <c r="D569" s="38">
        <v>0</v>
      </c>
      <c r="E569" s="38">
        <v>7</v>
      </c>
      <c r="F569" s="75">
        <f t="shared" si="24"/>
        <v>0</v>
      </c>
      <c r="G569" s="75">
        <f t="shared" si="25"/>
        <v>0</v>
      </c>
      <c r="H569" s="75">
        <f t="shared" si="26"/>
        <v>0</v>
      </c>
      <c r="I569" s="31" t="s">
        <v>13</v>
      </c>
    </row>
    <row r="570" s="112" customFormat="1" ht="16.95" hidden="1" customHeight="1" spans="1:9">
      <c r="A570" s="130" t="s">
        <v>489</v>
      </c>
      <c r="B570" s="119"/>
      <c r="C570" s="119"/>
      <c r="D570" s="119">
        <v>0</v>
      </c>
      <c r="E570" s="119">
        <v>0</v>
      </c>
      <c r="F570" s="120">
        <f t="shared" si="24"/>
        <v>0</v>
      </c>
      <c r="G570" s="120">
        <f t="shared" si="25"/>
        <v>0</v>
      </c>
      <c r="H570" s="120">
        <f t="shared" si="26"/>
        <v>0</v>
      </c>
      <c r="I570" s="112" t="s">
        <v>43</v>
      </c>
    </row>
    <row r="571" s="112" customFormat="1" ht="16.95" hidden="1" customHeight="1" spans="1:9">
      <c r="A571" s="130" t="s">
        <v>490</v>
      </c>
      <c r="B571" s="119"/>
      <c r="C571" s="119"/>
      <c r="D571" s="119">
        <v>0</v>
      </c>
      <c r="E571" s="119">
        <v>0</v>
      </c>
      <c r="F571" s="120">
        <f t="shared" si="24"/>
        <v>0</v>
      </c>
      <c r="G571" s="120">
        <f t="shared" si="25"/>
        <v>0</v>
      </c>
      <c r="H571" s="120">
        <f t="shared" si="26"/>
        <v>0</v>
      </c>
      <c r="I571" s="112" t="s">
        <v>43</v>
      </c>
    </row>
    <row r="572" s="31" customFormat="1" ht="16.95" customHeight="1" spans="1:9">
      <c r="A572" s="90" t="s">
        <v>491</v>
      </c>
      <c r="B572" s="38"/>
      <c r="C572" s="38"/>
      <c r="D572" s="38">
        <v>3</v>
      </c>
      <c r="E572" s="38">
        <v>2</v>
      </c>
      <c r="F572" s="75">
        <f t="shared" si="24"/>
        <v>0</v>
      </c>
      <c r="G572" s="75">
        <f t="shared" si="25"/>
        <v>0</v>
      </c>
      <c r="H572" s="75">
        <f t="shared" si="26"/>
        <v>66.6666666666667</v>
      </c>
      <c r="I572" s="31" t="s">
        <v>13</v>
      </c>
    </row>
    <row r="573" s="112" customFormat="1" ht="16.95" hidden="1" customHeight="1" spans="1:9">
      <c r="A573" s="130" t="s">
        <v>154</v>
      </c>
      <c r="B573" s="119"/>
      <c r="C573" s="119"/>
      <c r="D573" s="119">
        <v>0</v>
      </c>
      <c r="E573" s="119">
        <v>0</v>
      </c>
      <c r="F573" s="120">
        <f t="shared" si="24"/>
        <v>0</v>
      </c>
      <c r="G573" s="120">
        <f t="shared" si="25"/>
        <v>0</v>
      </c>
      <c r="H573" s="120">
        <f t="shared" si="26"/>
        <v>0</v>
      </c>
      <c r="I573" s="112" t="s">
        <v>43</v>
      </c>
    </row>
    <row r="574" s="31" customFormat="1" ht="16.95" customHeight="1" spans="1:9">
      <c r="A574" s="90" t="s">
        <v>492</v>
      </c>
      <c r="B574" s="38"/>
      <c r="C574" s="38"/>
      <c r="D574" s="38">
        <v>858</v>
      </c>
      <c r="E574" s="38">
        <v>834</v>
      </c>
      <c r="F574" s="75">
        <f t="shared" si="24"/>
        <v>0</v>
      </c>
      <c r="G574" s="75">
        <f t="shared" si="25"/>
        <v>0</v>
      </c>
      <c r="H574" s="75">
        <f t="shared" si="26"/>
        <v>97.2027972027972</v>
      </c>
      <c r="I574" s="31" t="s">
        <v>13</v>
      </c>
    </row>
    <row r="575" s="112" customFormat="1" ht="16.95" hidden="1" customHeight="1" spans="1:9">
      <c r="A575" s="130" t="s">
        <v>493</v>
      </c>
      <c r="B575" s="119"/>
      <c r="C575" s="119"/>
      <c r="D575" s="119">
        <v>0</v>
      </c>
      <c r="E575" s="119">
        <v>0</v>
      </c>
      <c r="F575" s="120">
        <f t="shared" ref="F575:F638" si="27">IF(B575&lt;&gt;0,(E575/B575)*100,0)</f>
        <v>0</v>
      </c>
      <c r="G575" s="120">
        <f t="shared" ref="G575:G638" si="28">IF(C575&lt;&gt;0,(E575/C575)*100,0)</f>
        <v>0</v>
      </c>
      <c r="H575" s="120">
        <f t="shared" ref="H575:H638" si="29">IF(D575&lt;&gt;0,(E575/D575)*100,0)</f>
        <v>0</v>
      </c>
      <c r="I575" s="112" t="s">
        <v>43</v>
      </c>
    </row>
    <row r="576" s="31" customFormat="1" ht="16.95" customHeight="1" spans="1:9">
      <c r="A576" s="90" t="s">
        <v>494</v>
      </c>
      <c r="B576" s="38"/>
      <c r="C576" s="38"/>
      <c r="D576" s="38">
        <v>227</v>
      </c>
      <c r="E576" s="38">
        <v>208</v>
      </c>
      <c r="F576" s="75">
        <f t="shared" si="27"/>
        <v>0</v>
      </c>
      <c r="G576" s="75">
        <f t="shared" si="28"/>
        <v>0</v>
      </c>
      <c r="H576" s="75">
        <f t="shared" si="29"/>
        <v>91.6299559471366</v>
      </c>
      <c r="I576" s="31" t="s">
        <v>13</v>
      </c>
    </row>
    <row r="577" s="112" customFormat="1" ht="16.95" hidden="1" customHeight="1" spans="1:9">
      <c r="A577" s="130" t="s">
        <v>495</v>
      </c>
      <c r="B577" s="119"/>
      <c r="C577" s="119"/>
      <c r="D577" s="119">
        <v>0</v>
      </c>
      <c r="E577" s="119">
        <v>0</v>
      </c>
      <c r="F577" s="120">
        <f t="shared" si="27"/>
        <v>0</v>
      </c>
      <c r="G577" s="120">
        <f t="shared" si="28"/>
        <v>0</v>
      </c>
      <c r="H577" s="120">
        <f t="shared" si="29"/>
        <v>0</v>
      </c>
      <c r="I577" s="112" t="s">
        <v>43</v>
      </c>
    </row>
    <row r="578" s="31" customFormat="1" ht="16.95" customHeight="1" spans="1:9">
      <c r="A578" s="90" t="s">
        <v>496</v>
      </c>
      <c r="B578" s="38"/>
      <c r="C578" s="38"/>
      <c r="D578" s="38">
        <v>0</v>
      </c>
      <c r="E578" s="38">
        <v>162</v>
      </c>
      <c r="F578" s="75">
        <f t="shared" si="27"/>
        <v>0</v>
      </c>
      <c r="G578" s="75">
        <f t="shared" si="28"/>
        <v>0</v>
      </c>
      <c r="H578" s="75">
        <f t="shared" si="29"/>
        <v>0</v>
      </c>
      <c r="I578" s="31" t="s">
        <v>13</v>
      </c>
    </row>
    <row r="579" s="31" customFormat="1" ht="16.95" customHeight="1" spans="1:9">
      <c r="A579" s="90" t="s">
        <v>497</v>
      </c>
      <c r="B579" s="38">
        <v>1930</v>
      </c>
      <c r="C579" s="38">
        <v>2401</v>
      </c>
      <c r="D579" s="38">
        <v>2436</v>
      </c>
      <c r="E579" s="38">
        <v>2401</v>
      </c>
      <c r="F579" s="75">
        <f t="shared" si="27"/>
        <v>124.40414507772</v>
      </c>
      <c r="G579" s="75">
        <f t="shared" si="28"/>
        <v>100</v>
      </c>
      <c r="H579" s="75">
        <f t="shared" si="29"/>
        <v>98.5632183908046</v>
      </c>
      <c r="I579" s="31" t="s">
        <v>13</v>
      </c>
    </row>
    <row r="580" s="31" customFormat="1" ht="16.95" customHeight="1" spans="1:9">
      <c r="A580" s="90" t="s">
        <v>113</v>
      </c>
      <c r="B580" s="38"/>
      <c r="C580" s="38"/>
      <c r="D580" s="38">
        <v>1248</v>
      </c>
      <c r="E580" s="38">
        <v>722</v>
      </c>
      <c r="F580" s="75">
        <f t="shared" si="27"/>
        <v>0</v>
      </c>
      <c r="G580" s="75">
        <f t="shared" si="28"/>
        <v>0</v>
      </c>
      <c r="H580" s="75">
        <f t="shared" si="29"/>
        <v>57.8525641025641</v>
      </c>
      <c r="I580" s="31" t="s">
        <v>13</v>
      </c>
    </row>
    <row r="581" s="31" customFormat="1" ht="16.95" customHeight="1" spans="1:9">
      <c r="A581" s="90" t="s">
        <v>114</v>
      </c>
      <c r="B581" s="38"/>
      <c r="C581" s="38"/>
      <c r="D581" s="38">
        <v>0</v>
      </c>
      <c r="E581" s="38">
        <v>738</v>
      </c>
      <c r="F581" s="75">
        <f t="shared" si="27"/>
        <v>0</v>
      </c>
      <c r="G581" s="75">
        <f t="shared" si="28"/>
        <v>0</v>
      </c>
      <c r="H581" s="75">
        <f t="shared" si="29"/>
        <v>0</v>
      </c>
      <c r="I581" s="31" t="s">
        <v>13</v>
      </c>
    </row>
    <row r="582" s="31" customFormat="1" ht="16.95" customHeight="1" spans="1:9">
      <c r="A582" s="90" t="s">
        <v>115</v>
      </c>
      <c r="B582" s="38"/>
      <c r="C582" s="38"/>
      <c r="D582" s="38">
        <v>46</v>
      </c>
      <c r="E582" s="38">
        <v>18</v>
      </c>
      <c r="F582" s="75">
        <f t="shared" si="27"/>
        <v>0</v>
      </c>
      <c r="G582" s="75">
        <f t="shared" si="28"/>
        <v>0</v>
      </c>
      <c r="H582" s="75">
        <f t="shared" si="29"/>
        <v>39.1304347826087</v>
      </c>
      <c r="I582" s="31" t="s">
        <v>13</v>
      </c>
    </row>
    <row r="583" s="112" customFormat="1" ht="16.95" hidden="1" customHeight="1" spans="1:9">
      <c r="A583" s="130" t="s">
        <v>498</v>
      </c>
      <c r="B583" s="119"/>
      <c r="C583" s="119"/>
      <c r="D583" s="119">
        <v>0</v>
      </c>
      <c r="E583" s="119">
        <v>0</v>
      </c>
      <c r="F583" s="120">
        <f t="shared" si="27"/>
        <v>0</v>
      </c>
      <c r="G583" s="120">
        <f t="shared" si="28"/>
        <v>0</v>
      </c>
      <c r="H583" s="120">
        <f t="shared" si="29"/>
        <v>0</v>
      </c>
      <c r="I583" s="112" t="s">
        <v>43</v>
      </c>
    </row>
    <row r="584" s="31" customFormat="1" ht="16.95" customHeight="1" spans="1:9">
      <c r="A584" s="90" t="s">
        <v>499</v>
      </c>
      <c r="B584" s="38"/>
      <c r="C584" s="38"/>
      <c r="D584" s="38">
        <v>21</v>
      </c>
      <c r="E584" s="38">
        <v>0</v>
      </c>
      <c r="F584" s="75">
        <f t="shared" si="27"/>
        <v>0</v>
      </c>
      <c r="G584" s="75">
        <f t="shared" si="28"/>
        <v>0</v>
      </c>
      <c r="H584" s="75">
        <f t="shared" si="29"/>
        <v>0</v>
      </c>
      <c r="I584" s="31" t="s">
        <v>13</v>
      </c>
    </row>
    <row r="585" s="31" customFormat="1" ht="16.95" customHeight="1" spans="1:9">
      <c r="A585" s="90" t="s">
        <v>500</v>
      </c>
      <c r="B585" s="38"/>
      <c r="C585" s="38"/>
      <c r="D585" s="38">
        <v>32</v>
      </c>
      <c r="E585" s="38">
        <v>259</v>
      </c>
      <c r="F585" s="75">
        <f t="shared" si="27"/>
        <v>0</v>
      </c>
      <c r="G585" s="75">
        <f t="shared" si="28"/>
        <v>0</v>
      </c>
      <c r="H585" s="75">
        <f t="shared" si="29"/>
        <v>809.375</v>
      </c>
      <c r="I585" s="31" t="s">
        <v>13</v>
      </c>
    </row>
    <row r="586" s="31" customFormat="1" ht="16.95" customHeight="1" spans="1:9">
      <c r="A586" s="90" t="s">
        <v>501</v>
      </c>
      <c r="B586" s="38"/>
      <c r="C586" s="38"/>
      <c r="D586" s="38">
        <v>565</v>
      </c>
      <c r="E586" s="38">
        <v>664</v>
      </c>
      <c r="F586" s="75">
        <f t="shared" si="27"/>
        <v>0</v>
      </c>
      <c r="G586" s="75">
        <f t="shared" si="28"/>
        <v>0</v>
      </c>
      <c r="H586" s="75">
        <f t="shared" si="29"/>
        <v>117.522123893805</v>
      </c>
      <c r="I586" s="31" t="s">
        <v>13</v>
      </c>
    </row>
    <row r="587" s="31" customFormat="1" ht="16.95" customHeight="1" spans="1:9">
      <c r="A587" s="90" t="s">
        <v>502</v>
      </c>
      <c r="B587" s="38">
        <v>26820</v>
      </c>
      <c r="C587" s="38">
        <v>25392</v>
      </c>
      <c r="D587" s="38">
        <v>26634</v>
      </c>
      <c r="E587" s="38">
        <v>25392</v>
      </c>
      <c r="F587" s="75">
        <f t="shared" si="27"/>
        <v>94.675615212528</v>
      </c>
      <c r="G587" s="75">
        <f t="shared" si="28"/>
        <v>100</v>
      </c>
      <c r="H587" s="75">
        <f t="shared" si="29"/>
        <v>95.3367875647668</v>
      </c>
      <c r="I587" s="31" t="s">
        <v>13</v>
      </c>
    </row>
    <row r="588" s="31" customFormat="1" ht="16.95" customHeight="1" spans="1:9">
      <c r="A588" s="90" t="s">
        <v>503</v>
      </c>
      <c r="B588" s="38"/>
      <c r="C588" s="38"/>
      <c r="D588" s="38">
        <v>3086</v>
      </c>
      <c r="E588" s="38">
        <v>3955</v>
      </c>
      <c r="F588" s="75">
        <f t="shared" si="27"/>
        <v>0</v>
      </c>
      <c r="G588" s="75">
        <f t="shared" si="28"/>
        <v>0</v>
      </c>
      <c r="H588" s="75">
        <f t="shared" si="29"/>
        <v>128.159429682437</v>
      </c>
      <c r="I588" s="31" t="s">
        <v>13</v>
      </c>
    </row>
    <row r="589" s="31" customFormat="1" ht="16.95" customHeight="1" spans="1:9">
      <c r="A589" s="90" t="s">
        <v>504</v>
      </c>
      <c r="B589" s="38"/>
      <c r="C589" s="38"/>
      <c r="D589" s="38">
        <v>7377</v>
      </c>
      <c r="E589" s="38">
        <v>7733</v>
      </c>
      <c r="F589" s="75">
        <f t="shared" si="27"/>
        <v>0</v>
      </c>
      <c r="G589" s="75">
        <f t="shared" si="28"/>
        <v>0</v>
      </c>
      <c r="H589" s="75">
        <f t="shared" si="29"/>
        <v>104.825809949844</v>
      </c>
      <c r="I589" s="31" t="s">
        <v>13</v>
      </c>
    </row>
    <row r="590" s="31" customFormat="1" ht="16.95" customHeight="1" spans="1:9">
      <c r="A590" s="90" t="s">
        <v>505</v>
      </c>
      <c r="B590" s="38"/>
      <c r="C590" s="38"/>
      <c r="D590" s="38">
        <v>118</v>
      </c>
      <c r="E590" s="38">
        <v>84</v>
      </c>
      <c r="F590" s="75">
        <f t="shared" si="27"/>
        <v>0</v>
      </c>
      <c r="G590" s="75">
        <f t="shared" si="28"/>
        <v>0</v>
      </c>
      <c r="H590" s="75">
        <f t="shared" si="29"/>
        <v>71.1864406779661</v>
      </c>
      <c r="I590" s="31" t="s">
        <v>13</v>
      </c>
    </row>
    <row r="591" s="112" customFormat="1" ht="16.95" hidden="1" customHeight="1" spans="1:9">
      <c r="A591" s="130" t="s">
        <v>506</v>
      </c>
      <c r="B591" s="119"/>
      <c r="C591" s="119"/>
      <c r="D591" s="119">
        <v>0</v>
      </c>
      <c r="E591" s="119">
        <v>0</v>
      </c>
      <c r="F591" s="120">
        <f t="shared" si="27"/>
        <v>0</v>
      </c>
      <c r="G591" s="120">
        <f t="shared" si="28"/>
        <v>0</v>
      </c>
      <c r="H591" s="120">
        <f t="shared" si="29"/>
        <v>0</v>
      </c>
      <c r="I591" s="112" t="s">
        <v>43</v>
      </c>
    </row>
    <row r="592" s="31" customFormat="1" ht="16.95" customHeight="1" spans="1:9">
      <c r="A592" s="90" t="s">
        <v>507</v>
      </c>
      <c r="B592" s="38"/>
      <c r="C592" s="38"/>
      <c r="D592" s="38">
        <v>14623</v>
      </c>
      <c r="E592" s="38">
        <v>11937</v>
      </c>
      <c r="F592" s="75">
        <f t="shared" si="27"/>
        <v>0</v>
      </c>
      <c r="G592" s="75">
        <f t="shared" si="28"/>
        <v>0</v>
      </c>
      <c r="H592" s="75">
        <f t="shared" si="29"/>
        <v>81.6316761266498</v>
      </c>
      <c r="I592" s="31" t="s">
        <v>13</v>
      </c>
    </row>
    <row r="593" s="31" customFormat="1" ht="16.95" customHeight="1" spans="1:9">
      <c r="A593" s="90" t="s">
        <v>508</v>
      </c>
      <c r="B593" s="38"/>
      <c r="C593" s="38"/>
      <c r="D593" s="38">
        <v>250</v>
      </c>
      <c r="E593" s="38">
        <v>409</v>
      </c>
      <c r="F593" s="75">
        <f t="shared" si="27"/>
        <v>0</v>
      </c>
      <c r="G593" s="75">
        <f t="shared" si="28"/>
        <v>0</v>
      </c>
      <c r="H593" s="75">
        <f t="shared" si="29"/>
        <v>163.6</v>
      </c>
      <c r="I593" s="31" t="s">
        <v>13</v>
      </c>
    </row>
    <row r="594" s="31" customFormat="1" ht="16.95" customHeight="1" spans="1:9">
      <c r="A594" s="90" t="s">
        <v>509</v>
      </c>
      <c r="B594" s="38"/>
      <c r="C594" s="38"/>
      <c r="D594" s="38">
        <v>908</v>
      </c>
      <c r="E594" s="38">
        <v>1210</v>
      </c>
      <c r="F594" s="75">
        <f t="shared" si="27"/>
        <v>0</v>
      </c>
      <c r="G594" s="75">
        <f t="shared" si="28"/>
        <v>0</v>
      </c>
      <c r="H594" s="75">
        <f t="shared" si="29"/>
        <v>133.259911894273</v>
      </c>
      <c r="I594" s="31" t="s">
        <v>13</v>
      </c>
    </row>
    <row r="595" s="31" customFormat="1" ht="16.95" customHeight="1" spans="1:9">
      <c r="A595" s="90" t="s">
        <v>510</v>
      </c>
      <c r="B595" s="38"/>
      <c r="C595" s="38"/>
      <c r="D595" s="38">
        <v>272</v>
      </c>
      <c r="E595" s="38">
        <v>64</v>
      </c>
      <c r="F595" s="75">
        <f t="shared" si="27"/>
        <v>0</v>
      </c>
      <c r="G595" s="75">
        <f t="shared" si="28"/>
        <v>0</v>
      </c>
      <c r="H595" s="75">
        <f t="shared" si="29"/>
        <v>23.5294117647059</v>
      </c>
      <c r="I595" s="31" t="s">
        <v>13</v>
      </c>
    </row>
    <row r="596" s="112" customFormat="1" ht="16.95" hidden="1" customHeight="1" spans="1:9">
      <c r="A596" s="130" t="s">
        <v>511</v>
      </c>
      <c r="B596" s="119">
        <v>0</v>
      </c>
      <c r="C596" s="119">
        <v>0</v>
      </c>
      <c r="D596" s="119">
        <v>0</v>
      </c>
      <c r="E596" s="119">
        <v>0</v>
      </c>
      <c r="F596" s="120">
        <f t="shared" si="27"/>
        <v>0</v>
      </c>
      <c r="G596" s="120">
        <f t="shared" si="28"/>
        <v>0</v>
      </c>
      <c r="H596" s="120">
        <f t="shared" si="29"/>
        <v>0</v>
      </c>
      <c r="I596" s="112" t="s">
        <v>43</v>
      </c>
    </row>
    <row r="597" s="112" customFormat="1" ht="16.95" hidden="1" customHeight="1" spans="1:9">
      <c r="A597" s="130" t="s">
        <v>512</v>
      </c>
      <c r="B597" s="119"/>
      <c r="C597" s="119"/>
      <c r="D597" s="119">
        <v>0</v>
      </c>
      <c r="E597" s="119">
        <v>0</v>
      </c>
      <c r="F597" s="120">
        <f t="shared" si="27"/>
        <v>0</v>
      </c>
      <c r="G597" s="120">
        <f t="shared" si="28"/>
        <v>0</v>
      </c>
      <c r="H597" s="120">
        <f t="shared" si="29"/>
        <v>0</v>
      </c>
      <c r="I597" s="112" t="s">
        <v>43</v>
      </c>
    </row>
    <row r="598" s="112" customFormat="1" ht="16.95" hidden="1" customHeight="1" spans="1:9">
      <c r="A598" s="130" t="s">
        <v>513</v>
      </c>
      <c r="B598" s="119"/>
      <c r="C598" s="119"/>
      <c r="D598" s="119">
        <v>0</v>
      </c>
      <c r="E598" s="119">
        <v>0</v>
      </c>
      <c r="F598" s="120">
        <f t="shared" si="27"/>
        <v>0</v>
      </c>
      <c r="G598" s="120">
        <f t="shared" si="28"/>
        <v>0</v>
      </c>
      <c r="H598" s="120">
        <f t="shared" si="29"/>
        <v>0</v>
      </c>
      <c r="I598" s="112" t="s">
        <v>43</v>
      </c>
    </row>
    <row r="599" s="112" customFormat="1" ht="16.95" hidden="1" customHeight="1" spans="1:9">
      <c r="A599" s="130" t="s">
        <v>514</v>
      </c>
      <c r="B599" s="119"/>
      <c r="C599" s="119"/>
      <c r="D599" s="119">
        <v>0</v>
      </c>
      <c r="E599" s="119">
        <v>0</v>
      </c>
      <c r="F599" s="120">
        <f t="shared" si="27"/>
        <v>0</v>
      </c>
      <c r="G599" s="120">
        <f t="shared" si="28"/>
        <v>0</v>
      </c>
      <c r="H599" s="120">
        <f t="shared" si="29"/>
        <v>0</v>
      </c>
      <c r="I599" s="112" t="s">
        <v>43</v>
      </c>
    </row>
    <row r="600" s="31" customFormat="1" ht="16.95" customHeight="1" spans="1:9">
      <c r="A600" s="90" t="s">
        <v>515</v>
      </c>
      <c r="B600" s="38">
        <v>495</v>
      </c>
      <c r="C600" s="38">
        <v>1336</v>
      </c>
      <c r="D600" s="38">
        <v>487</v>
      </c>
      <c r="E600" s="38">
        <v>1336</v>
      </c>
      <c r="F600" s="75">
        <f t="shared" si="27"/>
        <v>269.89898989899</v>
      </c>
      <c r="G600" s="75">
        <f t="shared" si="28"/>
        <v>100</v>
      </c>
      <c r="H600" s="75">
        <f t="shared" si="29"/>
        <v>274.332648870637</v>
      </c>
      <c r="I600" s="31" t="s">
        <v>13</v>
      </c>
    </row>
    <row r="601" s="112" customFormat="1" ht="16.95" hidden="1" customHeight="1" spans="1:9">
      <c r="A601" s="130" t="s">
        <v>516</v>
      </c>
      <c r="B601" s="119"/>
      <c r="C601" s="119"/>
      <c r="D601" s="119">
        <v>0</v>
      </c>
      <c r="E601" s="119">
        <v>0</v>
      </c>
      <c r="F601" s="120">
        <f t="shared" si="27"/>
        <v>0</v>
      </c>
      <c r="G601" s="120">
        <f t="shared" si="28"/>
        <v>0</v>
      </c>
      <c r="H601" s="120">
        <f t="shared" si="29"/>
        <v>0</v>
      </c>
      <c r="I601" s="112" t="s">
        <v>43</v>
      </c>
    </row>
    <row r="602" s="31" customFormat="1" ht="16.95" customHeight="1" spans="1:9">
      <c r="A602" s="90" t="s">
        <v>517</v>
      </c>
      <c r="B602" s="38"/>
      <c r="C602" s="38"/>
      <c r="D602" s="38">
        <v>0</v>
      </c>
      <c r="E602" s="38">
        <v>70</v>
      </c>
      <c r="F602" s="75">
        <f t="shared" si="27"/>
        <v>0</v>
      </c>
      <c r="G602" s="75">
        <f t="shared" si="28"/>
        <v>0</v>
      </c>
      <c r="H602" s="75">
        <f t="shared" si="29"/>
        <v>0</v>
      </c>
      <c r="I602" s="31" t="s">
        <v>13</v>
      </c>
    </row>
    <row r="603" s="31" customFormat="1" ht="16.95" customHeight="1" spans="1:9">
      <c r="A603" s="90" t="s">
        <v>518</v>
      </c>
      <c r="B603" s="38"/>
      <c r="C603" s="38"/>
      <c r="D603" s="38">
        <v>0</v>
      </c>
      <c r="E603" s="38">
        <v>150</v>
      </c>
      <c r="F603" s="75">
        <f t="shared" si="27"/>
        <v>0</v>
      </c>
      <c r="G603" s="75">
        <f t="shared" si="28"/>
        <v>0</v>
      </c>
      <c r="H603" s="75">
        <f t="shared" si="29"/>
        <v>0</v>
      </c>
      <c r="I603" s="31" t="s">
        <v>13</v>
      </c>
    </row>
    <row r="604" s="31" customFormat="1" ht="16.95" customHeight="1" spans="1:9">
      <c r="A604" s="90" t="s">
        <v>519</v>
      </c>
      <c r="B604" s="38"/>
      <c r="C604" s="38"/>
      <c r="D604" s="38">
        <v>0</v>
      </c>
      <c r="E604" s="38">
        <v>170</v>
      </c>
      <c r="F604" s="75">
        <f t="shared" si="27"/>
        <v>0</v>
      </c>
      <c r="G604" s="75">
        <f t="shared" si="28"/>
        <v>0</v>
      </c>
      <c r="H604" s="75">
        <f t="shared" si="29"/>
        <v>0</v>
      </c>
      <c r="I604" s="31" t="s">
        <v>13</v>
      </c>
    </row>
    <row r="605" s="112" customFormat="1" ht="16.95" hidden="1" customHeight="1" spans="1:9">
      <c r="A605" s="130" t="s">
        <v>520</v>
      </c>
      <c r="B605" s="119"/>
      <c r="C605" s="119"/>
      <c r="D605" s="119">
        <v>0</v>
      </c>
      <c r="E605" s="119">
        <v>0</v>
      </c>
      <c r="F605" s="120">
        <f t="shared" si="27"/>
        <v>0</v>
      </c>
      <c r="G605" s="120">
        <f t="shared" si="28"/>
        <v>0</v>
      </c>
      <c r="H605" s="120">
        <f t="shared" si="29"/>
        <v>0</v>
      </c>
      <c r="I605" s="112" t="s">
        <v>43</v>
      </c>
    </row>
    <row r="606" s="31" customFormat="1" ht="16.95" customHeight="1" spans="1:9">
      <c r="A606" s="90" t="s">
        <v>521</v>
      </c>
      <c r="B606" s="38"/>
      <c r="C606" s="38"/>
      <c r="D606" s="38">
        <v>5</v>
      </c>
      <c r="E606" s="38">
        <v>4</v>
      </c>
      <c r="F606" s="75">
        <f t="shared" si="27"/>
        <v>0</v>
      </c>
      <c r="G606" s="75">
        <f t="shared" si="28"/>
        <v>0</v>
      </c>
      <c r="H606" s="75">
        <f t="shared" si="29"/>
        <v>80</v>
      </c>
      <c r="I606" s="31" t="s">
        <v>13</v>
      </c>
    </row>
    <row r="607" s="112" customFormat="1" ht="16.95" hidden="1" customHeight="1" spans="1:9">
      <c r="A607" s="130" t="s">
        <v>522</v>
      </c>
      <c r="B607" s="119"/>
      <c r="C607" s="119"/>
      <c r="D607" s="119">
        <v>0</v>
      </c>
      <c r="E607" s="119">
        <v>0</v>
      </c>
      <c r="F607" s="120">
        <f t="shared" si="27"/>
        <v>0</v>
      </c>
      <c r="G607" s="120">
        <f t="shared" si="28"/>
        <v>0</v>
      </c>
      <c r="H607" s="120">
        <f t="shared" si="29"/>
        <v>0</v>
      </c>
      <c r="I607" s="112" t="s">
        <v>43</v>
      </c>
    </row>
    <row r="608" s="112" customFormat="1" ht="16.95" hidden="1" customHeight="1" spans="1:9">
      <c r="A608" s="130" t="s">
        <v>523</v>
      </c>
      <c r="B608" s="119"/>
      <c r="C608" s="119"/>
      <c r="D608" s="119">
        <v>0</v>
      </c>
      <c r="E608" s="119">
        <v>0</v>
      </c>
      <c r="F608" s="120">
        <f t="shared" si="27"/>
        <v>0</v>
      </c>
      <c r="G608" s="120">
        <f t="shared" si="28"/>
        <v>0</v>
      </c>
      <c r="H608" s="120">
        <f t="shared" si="29"/>
        <v>0</v>
      </c>
      <c r="I608" s="112" t="s">
        <v>43</v>
      </c>
    </row>
    <row r="609" s="31" customFormat="1" ht="16.95" customHeight="1" spans="1:9">
      <c r="A609" s="90" t="s">
        <v>524</v>
      </c>
      <c r="B609" s="38"/>
      <c r="C609" s="38"/>
      <c r="D609" s="38">
        <v>482</v>
      </c>
      <c r="E609" s="38">
        <v>942</v>
      </c>
      <c r="F609" s="75">
        <f t="shared" si="27"/>
        <v>0</v>
      </c>
      <c r="G609" s="75">
        <f t="shared" si="28"/>
        <v>0</v>
      </c>
      <c r="H609" s="75">
        <f t="shared" si="29"/>
        <v>195.435684647303</v>
      </c>
      <c r="I609" s="31" t="s">
        <v>13</v>
      </c>
    </row>
    <row r="610" s="31" customFormat="1" ht="16.95" customHeight="1" spans="1:9">
      <c r="A610" s="90" t="s">
        <v>525</v>
      </c>
      <c r="B610" s="38">
        <v>2155</v>
      </c>
      <c r="C610" s="38">
        <v>2795</v>
      </c>
      <c r="D610" s="38">
        <v>2132</v>
      </c>
      <c r="E610" s="38">
        <v>2795</v>
      </c>
      <c r="F610" s="75">
        <f t="shared" si="27"/>
        <v>129.69837587007</v>
      </c>
      <c r="G610" s="75">
        <f t="shared" si="28"/>
        <v>100</v>
      </c>
      <c r="H610" s="75">
        <f t="shared" si="29"/>
        <v>131.09756097561</v>
      </c>
      <c r="I610" s="31" t="s">
        <v>13</v>
      </c>
    </row>
    <row r="611" s="31" customFormat="1" ht="17.25" customHeight="1" spans="1:9">
      <c r="A611" s="90" t="s">
        <v>526</v>
      </c>
      <c r="B611" s="38"/>
      <c r="C611" s="38"/>
      <c r="D611" s="38">
        <v>468</v>
      </c>
      <c r="E611" s="38">
        <v>1044</v>
      </c>
      <c r="F611" s="75">
        <f t="shared" si="27"/>
        <v>0</v>
      </c>
      <c r="G611" s="75">
        <f t="shared" si="28"/>
        <v>0</v>
      </c>
      <c r="H611" s="75">
        <f t="shared" si="29"/>
        <v>223.076923076923</v>
      </c>
      <c r="I611" s="31" t="s">
        <v>13</v>
      </c>
    </row>
    <row r="612" s="31" customFormat="1" ht="17.25" customHeight="1" spans="1:9">
      <c r="A612" s="90" t="s">
        <v>527</v>
      </c>
      <c r="B612" s="38"/>
      <c r="C612" s="38"/>
      <c r="D612" s="38">
        <v>279</v>
      </c>
      <c r="E612" s="38">
        <v>287</v>
      </c>
      <c r="F612" s="75">
        <f t="shared" si="27"/>
        <v>0</v>
      </c>
      <c r="G612" s="75">
        <f t="shared" si="28"/>
        <v>0</v>
      </c>
      <c r="H612" s="75">
        <f t="shared" si="29"/>
        <v>102.867383512545</v>
      </c>
      <c r="I612" s="31" t="s">
        <v>13</v>
      </c>
    </row>
    <row r="613" s="31" customFormat="1" ht="17.25" customHeight="1" spans="1:9">
      <c r="A613" s="90" t="s">
        <v>528</v>
      </c>
      <c r="B613" s="38"/>
      <c r="C613" s="38"/>
      <c r="D613" s="38">
        <v>317</v>
      </c>
      <c r="E613" s="38">
        <v>334</v>
      </c>
      <c r="F613" s="75">
        <f t="shared" si="27"/>
        <v>0</v>
      </c>
      <c r="G613" s="75">
        <f t="shared" si="28"/>
        <v>0</v>
      </c>
      <c r="H613" s="75">
        <f t="shared" si="29"/>
        <v>105.362776025237</v>
      </c>
      <c r="I613" s="31" t="s">
        <v>13</v>
      </c>
    </row>
    <row r="614" s="31" customFormat="1" ht="17.25" customHeight="1" spans="1:9">
      <c r="A614" s="90" t="s">
        <v>529</v>
      </c>
      <c r="B614" s="38"/>
      <c r="C614" s="38"/>
      <c r="D614" s="38">
        <v>10</v>
      </c>
      <c r="E614" s="38">
        <v>28</v>
      </c>
      <c r="F614" s="75">
        <f t="shared" si="27"/>
        <v>0</v>
      </c>
      <c r="G614" s="75">
        <f t="shared" si="28"/>
        <v>0</v>
      </c>
      <c r="H614" s="75">
        <f t="shared" si="29"/>
        <v>280</v>
      </c>
      <c r="I614" s="31" t="s">
        <v>13</v>
      </c>
    </row>
    <row r="615" s="112" customFormat="1" ht="17.25" hidden="1" customHeight="1" spans="1:9">
      <c r="A615" s="130" t="s">
        <v>530</v>
      </c>
      <c r="B615" s="119"/>
      <c r="C615" s="119"/>
      <c r="D615" s="119">
        <v>0</v>
      </c>
      <c r="E615" s="119">
        <v>0</v>
      </c>
      <c r="F615" s="120">
        <f t="shared" si="27"/>
        <v>0</v>
      </c>
      <c r="G615" s="120">
        <f t="shared" si="28"/>
        <v>0</v>
      </c>
      <c r="H615" s="120">
        <f t="shared" si="29"/>
        <v>0</v>
      </c>
      <c r="I615" s="112" t="s">
        <v>43</v>
      </c>
    </row>
    <row r="616" s="112" customFormat="1" ht="17.25" hidden="1" customHeight="1" spans="1:9">
      <c r="A616" s="130" t="s">
        <v>531</v>
      </c>
      <c r="B616" s="119"/>
      <c r="C616" s="119"/>
      <c r="D616" s="119">
        <v>0</v>
      </c>
      <c r="E616" s="119">
        <v>0</v>
      </c>
      <c r="F616" s="120">
        <f t="shared" si="27"/>
        <v>0</v>
      </c>
      <c r="G616" s="120">
        <f t="shared" si="28"/>
        <v>0</v>
      </c>
      <c r="H616" s="120">
        <f t="shared" si="29"/>
        <v>0</v>
      </c>
      <c r="I616" s="112" t="s">
        <v>43</v>
      </c>
    </row>
    <row r="617" s="31" customFormat="1" ht="17.25" customHeight="1" spans="1:9">
      <c r="A617" s="90" t="s">
        <v>532</v>
      </c>
      <c r="B617" s="38"/>
      <c r="C617" s="38"/>
      <c r="D617" s="38">
        <v>1058</v>
      </c>
      <c r="E617" s="38">
        <v>1102</v>
      </c>
      <c r="F617" s="75">
        <f t="shared" si="27"/>
        <v>0</v>
      </c>
      <c r="G617" s="75">
        <f t="shared" si="28"/>
        <v>0</v>
      </c>
      <c r="H617" s="75">
        <f t="shared" si="29"/>
        <v>104.158790170132</v>
      </c>
      <c r="I617" s="31" t="s">
        <v>13</v>
      </c>
    </row>
    <row r="618" s="31" customFormat="1" ht="17.25" customHeight="1" spans="1:9">
      <c r="A618" s="90" t="s">
        <v>533</v>
      </c>
      <c r="B618" s="38">
        <v>323</v>
      </c>
      <c r="C618" s="38">
        <v>757</v>
      </c>
      <c r="D618" s="38">
        <v>316</v>
      </c>
      <c r="E618" s="38">
        <v>757</v>
      </c>
      <c r="F618" s="75">
        <f t="shared" si="27"/>
        <v>234.365325077399</v>
      </c>
      <c r="G618" s="75">
        <f t="shared" si="28"/>
        <v>100</v>
      </c>
      <c r="H618" s="75">
        <f t="shared" si="29"/>
        <v>239.556962025316</v>
      </c>
      <c r="I618" s="31" t="s">
        <v>13</v>
      </c>
    </row>
    <row r="619" s="31" customFormat="1" ht="17.25" customHeight="1" spans="1:9">
      <c r="A619" s="90" t="s">
        <v>534</v>
      </c>
      <c r="B619" s="38"/>
      <c r="C619" s="38"/>
      <c r="D619" s="38">
        <v>165</v>
      </c>
      <c r="E619" s="38">
        <v>267</v>
      </c>
      <c r="F619" s="75">
        <f t="shared" si="27"/>
        <v>0</v>
      </c>
      <c r="G619" s="75">
        <f t="shared" si="28"/>
        <v>0</v>
      </c>
      <c r="H619" s="75">
        <f t="shared" si="29"/>
        <v>161.818181818182</v>
      </c>
      <c r="I619" s="31" t="s">
        <v>13</v>
      </c>
    </row>
    <row r="620" s="31" customFormat="1" ht="17.25" customHeight="1" spans="1:9">
      <c r="A620" s="90" t="s">
        <v>535</v>
      </c>
      <c r="B620" s="38"/>
      <c r="C620" s="38"/>
      <c r="D620" s="38">
        <v>120</v>
      </c>
      <c r="E620" s="38">
        <v>175</v>
      </c>
      <c r="F620" s="75">
        <f t="shared" si="27"/>
        <v>0</v>
      </c>
      <c r="G620" s="75">
        <f t="shared" si="28"/>
        <v>0</v>
      </c>
      <c r="H620" s="75">
        <f t="shared" si="29"/>
        <v>145.833333333333</v>
      </c>
      <c r="I620" s="31" t="s">
        <v>13</v>
      </c>
    </row>
    <row r="621" s="31" customFormat="1" ht="17.25" customHeight="1" spans="1:9">
      <c r="A621" s="90" t="s">
        <v>536</v>
      </c>
      <c r="B621" s="38"/>
      <c r="C621" s="38"/>
      <c r="D621" s="38">
        <v>4</v>
      </c>
      <c r="E621" s="38">
        <v>46</v>
      </c>
      <c r="F621" s="75">
        <f t="shared" si="27"/>
        <v>0</v>
      </c>
      <c r="G621" s="75">
        <f t="shared" si="28"/>
        <v>0</v>
      </c>
      <c r="H621" s="75">
        <f t="shared" si="29"/>
        <v>1150</v>
      </c>
      <c r="I621" s="31" t="s">
        <v>13</v>
      </c>
    </row>
    <row r="622" s="31" customFormat="1" ht="17.25" customHeight="1" spans="1:9">
      <c r="A622" s="90" t="s">
        <v>537</v>
      </c>
      <c r="B622" s="38"/>
      <c r="C622" s="38"/>
      <c r="D622" s="38">
        <v>27</v>
      </c>
      <c r="E622" s="38">
        <v>25</v>
      </c>
      <c r="F622" s="75">
        <f t="shared" si="27"/>
        <v>0</v>
      </c>
      <c r="G622" s="75">
        <f t="shared" si="28"/>
        <v>0</v>
      </c>
      <c r="H622" s="75">
        <f t="shared" si="29"/>
        <v>92.5925925925926</v>
      </c>
      <c r="I622" s="31" t="s">
        <v>13</v>
      </c>
    </row>
    <row r="623" s="31" customFormat="1" ht="17.25" customHeight="1" spans="1:9">
      <c r="A623" s="90" t="s">
        <v>538</v>
      </c>
      <c r="B623" s="38"/>
      <c r="C623" s="38"/>
      <c r="D623" s="38"/>
      <c r="E623" s="38">
        <v>31</v>
      </c>
      <c r="F623" s="75">
        <f t="shared" si="27"/>
        <v>0</v>
      </c>
      <c r="G623" s="75">
        <f t="shared" si="28"/>
        <v>0</v>
      </c>
      <c r="H623" s="75">
        <f t="shared" si="29"/>
        <v>0</v>
      </c>
      <c r="I623" s="31" t="s">
        <v>13</v>
      </c>
    </row>
    <row r="624" s="31" customFormat="1" ht="17.25" customHeight="1" spans="1:9">
      <c r="A624" s="90" t="s">
        <v>539</v>
      </c>
      <c r="B624" s="38"/>
      <c r="C624" s="38"/>
      <c r="D624" s="38">
        <v>0</v>
      </c>
      <c r="E624" s="38">
        <v>213</v>
      </c>
      <c r="F624" s="75">
        <f t="shared" si="27"/>
        <v>0</v>
      </c>
      <c r="G624" s="75">
        <f t="shared" si="28"/>
        <v>0</v>
      </c>
      <c r="H624" s="75">
        <f t="shared" si="29"/>
        <v>0</v>
      </c>
      <c r="I624" s="31" t="s">
        <v>13</v>
      </c>
    </row>
    <row r="625" s="31" customFormat="1" ht="16.95" customHeight="1" spans="1:9">
      <c r="A625" s="90" t="s">
        <v>540</v>
      </c>
      <c r="B625" s="38">
        <v>995</v>
      </c>
      <c r="C625" s="38">
        <v>2796</v>
      </c>
      <c r="D625" s="38">
        <v>994</v>
      </c>
      <c r="E625" s="38">
        <v>2796</v>
      </c>
      <c r="F625" s="75">
        <f t="shared" si="27"/>
        <v>281.005025125628</v>
      </c>
      <c r="G625" s="75">
        <f t="shared" si="28"/>
        <v>100</v>
      </c>
      <c r="H625" s="75">
        <f t="shared" si="29"/>
        <v>281.287726358149</v>
      </c>
      <c r="I625" s="31" t="s">
        <v>13</v>
      </c>
    </row>
    <row r="626" s="31" customFormat="1" ht="16.95" customHeight="1" spans="1:9">
      <c r="A626" s="90" t="s">
        <v>541</v>
      </c>
      <c r="B626" s="38"/>
      <c r="C626" s="38"/>
      <c r="D626" s="38">
        <v>491</v>
      </c>
      <c r="E626" s="38">
        <v>117</v>
      </c>
      <c r="F626" s="75">
        <f t="shared" si="27"/>
        <v>0</v>
      </c>
      <c r="G626" s="75">
        <f t="shared" si="28"/>
        <v>0</v>
      </c>
      <c r="H626" s="75">
        <f t="shared" si="29"/>
        <v>23.8289205702648</v>
      </c>
      <c r="I626" s="31" t="s">
        <v>13</v>
      </c>
    </row>
    <row r="627" s="31" customFormat="1" ht="16.95" customHeight="1" spans="1:9">
      <c r="A627" s="90" t="s">
        <v>542</v>
      </c>
      <c r="B627" s="38"/>
      <c r="C627" s="38"/>
      <c r="D627" s="38">
        <v>104</v>
      </c>
      <c r="E627" s="38">
        <v>1550</v>
      </c>
      <c r="F627" s="75">
        <f t="shared" si="27"/>
        <v>0</v>
      </c>
      <c r="G627" s="75">
        <f t="shared" si="28"/>
        <v>0</v>
      </c>
      <c r="H627" s="75">
        <f t="shared" si="29"/>
        <v>1490.38461538462</v>
      </c>
      <c r="I627" s="31" t="s">
        <v>13</v>
      </c>
    </row>
    <row r="628" s="112" customFormat="1" ht="16.95" hidden="1" customHeight="1" spans="1:9">
      <c r="A628" s="130" t="s">
        <v>543</v>
      </c>
      <c r="B628" s="119"/>
      <c r="C628" s="119"/>
      <c r="D628" s="119">
        <v>0</v>
      </c>
      <c r="E628" s="119">
        <v>0</v>
      </c>
      <c r="F628" s="120">
        <f t="shared" si="27"/>
        <v>0</v>
      </c>
      <c r="G628" s="120">
        <f t="shared" si="28"/>
        <v>0</v>
      </c>
      <c r="H628" s="120">
        <f t="shared" si="29"/>
        <v>0</v>
      </c>
      <c r="I628" s="112" t="s">
        <v>43</v>
      </c>
    </row>
    <row r="629" s="31" customFormat="1" ht="16.95" customHeight="1" spans="1:9">
      <c r="A629" s="90" t="s">
        <v>544</v>
      </c>
      <c r="B629" s="38"/>
      <c r="C629" s="38"/>
      <c r="D629" s="38">
        <v>207</v>
      </c>
      <c r="E629" s="38">
        <v>989</v>
      </c>
      <c r="F629" s="75">
        <f t="shared" si="27"/>
        <v>0</v>
      </c>
      <c r="G629" s="75">
        <f t="shared" si="28"/>
        <v>0</v>
      </c>
      <c r="H629" s="75">
        <f t="shared" si="29"/>
        <v>477.777777777778</v>
      </c>
      <c r="I629" s="31" t="s">
        <v>13</v>
      </c>
    </row>
    <row r="630" s="31" customFormat="1" ht="16.95" customHeight="1" spans="1:9">
      <c r="A630" s="90" t="s">
        <v>545</v>
      </c>
      <c r="B630" s="38"/>
      <c r="C630" s="38"/>
      <c r="D630" s="38">
        <v>192</v>
      </c>
      <c r="E630" s="38">
        <v>140</v>
      </c>
      <c r="F630" s="75">
        <f t="shared" si="27"/>
        <v>0</v>
      </c>
      <c r="G630" s="75">
        <f t="shared" si="28"/>
        <v>0</v>
      </c>
      <c r="H630" s="75">
        <f t="shared" si="29"/>
        <v>72.9166666666667</v>
      </c>
      <c r="I630" s="31" t="s">
        <v>13</v>
      </c>
    </row>
    <row r="631" s="112" customFormat="1" ht="16.95" hidden="1" customHeight="1" spans="1:9">
      <c r="A631" s="130" t="s">
        <v>546</v>
      </c>
      <c r="B631" s="119"/>
      <c r="C631" s="119"/>
      <c r="D631" s="119">
        <v>0</v>
      </c>
      <c r="E631" s="119">
        <v>0</v>
      </c>
      <c r="F631" s="120">
        <f t="shared" si="27"/>
        <v>0</v>
      </c>
      <c r="G631" s="120">
        <f t="shared" si="28"/>
        <v>0</v>
      </c>
      <c r="H631" s="120">
        <f t="shared" si="29"/>
        <v>0</v>
      </c>
      <c r="I631" s="112" t="s">
        <v>43</v>
      </c>
    </row>
    <row r="632" s="31" customFormat="1" ht="16.95" customHeight="1" spans="1:9">
      <c r="A632" s="90" t="s">
        <v>547</v>
      </c>
      <c r="B632" s="38">
        <v>666</v>
      </c>
      <c r="C632" s="38">
        <v>924</v>
      </c>
      <c r="D632" s="38">
        <v>663</v>
      </c>
      <c r="E632" s="38">
        <v>924</v>
      </c>
      <c r="F632" s="75">
        <f t="shared" si="27"/>
        <v>138.738738738739</v>
      </c>
      <c r="G632" s="75">
        <f t="shared" si="28"/>
        <v>100</v>
      </c>
      <c r="H632" s="75">
        <f t="shared" si="29"/>
        <v>139.366515837104</v>
      </c>
      <c r="I632" s="31" t="s">
        <v>13</v>
      </c>
    </row>
    <row r="633" s="31" customFormat="1" ht="16.95" customHeight="1" spans="1:9">
      <c r="A633" s="90" t="s">
        <v>113</v>
      </c>
      <c r="B633" s="38"/>
      <c r="C633" s="38"/>
      <c r="D633" s="38">
        <v>227</v>
      </c>
      <c r="E633" s="38">
        <v>210</v>
      </c>
      <c r="F633" s="75">
        <f t="shared" si="27"/>
        <v>0</v>
      </c>
      <c r="G633" s="75">
        <f t="shared" si="28"/>
        <v>0</v>
      </c>
      <c r="H633" s="75">
        <f t="shared" si="29"/>
        <v>92.511013215859</v>
      </c>
      <c r="I633" s="31" t="s">
        <v>13</v>
      </c>
    </row>
    <row r="634" s="112" customFormat="1" ht="16.95" hidden="1" customHeight="1" spans="1:9">
      <c r="A634" s="130" t="s">
        <v>114</v>
      </c>
      <c r="B634" s="119"/>
      <c r="C634" s="119"/>
      <c r="D634" s="119">
        <v>0</v>
      </c>
      <c r="E634" s="119">
        <v>0</v>
      </c>
      <c r="F634" s="120">
        <f t="shared" si="27"/>
        <v>0</v>
      </c>
      <c r="G634" s="120">
        <f t="shared" si="28"/>
        <v>0</v>
      </c>
      <c r="H634" s="120">
        <f t="shared" si="29"/>
        <v>0</v>
      </c>
      <c r="I634" s="112" t="s">
        <v>43</v>
      </c>
    </row>
    <row r="635" s="112" customFormat="1" ht="16.95" hidden="1" customHeight="1" spans="1:9">
      <c r="A635" s="130" t="s">
        <v>115</v>
      </c>
      <c r="B635" s="119"/>
      <c r="C635" s="119"/>
      <c r="D635" s="119">
        <v>0</v>
      </c>
      <c r="E635" s="119">
        <v>0</v>
      </c>
      <c r="F635" s="120">
        <f t="shared" si="27"/>
        <v>0</v>
      </c>
      <c r="G635" s="120">
        <f t="shared" si="28"/>
        <v>0</v>
      </c>
      <c r="H635" s="120">
        <f t="shared" si="29"/>
        <v>0</v>
      </c>
      <c r="I635" s="112" t="s">
        <v>43</v>
      </c>
    </row>
    <row r="636" s="31" customFormat="1" ht="16.95" customHeight="1" spans="1:9">
      <c r="A636" s="90" t="s">
        <v>548</v>
      </c>
      <c r="B636" s="38"/>
      <c r="C636" s="38"/>
      <c r="D636" s="38">
        <v>18</v>
      </c>
      <c r="E636" s="38">
        <v>18</v>
      </c>
      <c r="F636" s="75">
        <f t="shared" si="27"/>
        <v>0</v>
      </c>
      <c r="G636" s="75">
        <f t="shared" si="28"/>
        <v>0</v>
      </c>
      <c r="H636" s="75">
        <f t="shared" si="29"/>
        <v>100</v>
      </c>
      <c r="I636" s="31" t="s">
        <v>13</v>
      </c>
    </row>
    <row r="637" s="31" customFormat="1" ht="16.95" customHeight="1" spans="1:9">
      <c r="A637" s="90" t="s">
        <v>549</v>
      </c>
      <c r="B637" s="38"/>
      <c r="C637" s="38"/>
      <c r="D637" s="38">
        <v>184</v>
      </c>
      <c r="E637" s="38">
        <v>179</v>
      </c>
      <c r="F637" s="75">
        <f t="shared" si="27"/>
        <v>0</v>
      </c>
      <c r="G637" s="75">
        <f t="shared" si="28"/>
        <v>0</v>
      </c>
      <c r="H637" s="75">
        <f t="shared" si="29"/>
        <v>97.2826086956522</v>
      </c>
      <c r="I637" s="31" t="s">
        <v>13</v>
      </c>
    </row>
    <row r="638" s="112" customFormat="1" ht="16.95" hidden="1" customHeight="1" spans="1:9">
      <c r="A638" s="130" t="s">
        <v>550</v>
      </c>
      <c r="B638" s="119"/>
      <c r="C638" s="119"/>
      <c r="D638" s="119">
        <v>0</v>
      </c>
      <c r="E638" s="119">
        <v>0</v>
      </c>
      <c r="F638" s="120">
        <f t="shared" si="27"/>
        <v>0</v>
      </c>
      <c r="G638" s="120">
        <f t="shared" si="28"/>
        <v>0</v>
      </c>
      <c r="H638" s="120">
        <f t="shared" si="29"/>
        <v>0</v>
      </c>
      <c r="I638" s="112" t="s">
        <v>43</v>
      </c>
    </row>
    <row r="639" s="31" customFormat="1" ht="16.95" customHeight="1" spans="1:9">
      <c r="A639" s="90" t="s">
        <v>551</v>
      </c>
      <c r="B639" s="38"/>
      <c r="C639" s="38"/>
      <c r="D639" s="38">
        <v>212</v>
      </c>
      <c r="E639" s="38">
        <v>490</v>
      </c>
      <c r="F639" s="75">
        <f t="shared" ref="F639:F702" si="30">IF(B639&lt;&gt;0,(E639/B639)*100,0)</f>
        <v>0</v>
      </c>
      <c r="G639" s="75">
        <f t="shared" ref="G639:G702" si="31">IF(C639&lt;&gt;0,(E639/C639)*100,0)</f>
        <v>0</v>
      </c>
      <c r="H639" s="75">
        <f t="shared" ref="H639:H702" si="32">IF(D639&lt;&gt;0,(E639/D639)*100,0)</f>
        <v>231.132075471698</v>
      </c>
      <c r="I639" s="31" t="s">
        <v>13</v>
      </c>
    </row>
    <row r="640" s="31" customFormat="1" ht="16.95" customHeight="1" spans="1:9">
      <c r="A640" s="90" t="s">
        <v>552</v>
      </c>
      <c r="B640" s="38"/>
      <c r="C640" s="38"/>
      <c r="D640" s="38">
        <v>22</v>
      </c>
      <c r="E640" s="38">
        <v>27</v>
      </c>
      <c r="F640" s="75">
        <f t="shared" si="30"/>
        <v>0</v>
      </c>
      <c r="G640" s="75">
        <f t="shared" si="31"/>
        <v>0</v>
      </c>
      <c r="H640" s="75">
        <f t="shared" si="32"/>
        <v>122.727272727273</v>
      </c>
      <c r="I640" s="31" t="s">
        <v>13</v>
      </c>
    </row>
    <row r="641" s="31" customFormat="1" ht="16.95" customHeight="1" spans="1:9">
      <c r="A641" s="90" t="s">
        <v>553</v>
      </c>
      <c r="B641" s="38">
        <v>55</v>
      </c>
      <c r="C641" s="38">
        <v>77</v>
      </c>
      <c r="D641" s="38">
        <v>51</v>
      </c>
      <c r="E641" s="38">
        <v>77</v>
      </c>
      <c r="F641" s="75">
        <f t="shared" si="30"/>
        <v>140</v>
      </c>
      <c r="G641" s="75">
        <f t="shared" si="31"/>
        <v>100</v>
      </c>
      <c r="H641" s="75">
        <f t="shared" si="32"/>
        <v>150.980392156863</v>
      </c>
      <c r="I641" s="31" t="s">
        <v>13</v>
      </c>
    </row>
    <row r="642" s="31" customFormat="1" ht="16.95" customHeight="1" spans="1:9">
      <c r="A642" s="90" t="s">
        <v>113</v>
      </c>
      <c r="B642" s="38"/>
      <c r="C642" s="38"/>
      <c r="D642" s="38">
        <v>51</v>
      </c>
      <c r="E642" s="38">
        <v>77</v>
      </c>
      <c r="F642" s="75">
        <f t="shared" si="30"/>
        <v>0</v>
      </c>
      <c r="G642" s="75">
        <f t="shared" si="31"/>
        <v>0</v>
      </c>
      <c r="H642" s="75">
        <f t="shared" si="32"/>
        <v>150.980392156863</v>
      </c>
      <c r="I642" s="31" t="s">
        <v>13</v>
      </c>
    </row>
    <row r="643" s="112" customFormat="1" ht="16.95" hidden="1" customHeight="1" spans="1:9">
      <c r="A643" s="130" t="s">
        <v>114</v>
      </c>
      <c r="B643" s="119"/>
      <c r="C643" s="119"/>
      <c r="D643" s="119">
        <v>0</v>
      </c>
      <c r="E643" s="119">
        <v>0</v>
      </c>
      <c r="F643" s="120">
        <f t="shared" si="30"/>
        <v>0</v>
      </c>
      <c r="G643" s="120">
        <f t="shared" si="31"/>
        <v>0</v>
      </c>
      <c r="H643" s="120">
        <f t="shared" si="32"/>
        <v>0</v>
      </c>
      <c r="I643" s="112" t="s">
        <v>43</v>
      </c>
    </row>
    <row r="644" s="112" customFormat="1" ht="16.95" hidden="1" customHeight="1" spans="1:9">
      <c r="A644" s="130" t="s">
        <v>115</v>
      </c>
      <c r="B644" s="119"/>
      <c r="C644" s="119"/>
      <c r="D644" s="119">
        <v>0</v>
      </c>
      <c r="E644" s="119">
        <v>0</v>
      </c>
      <c r="F644" s="120">
        <f t="shared" si="30"/>
        <v>0</v>
      </c>
      <c r="G644" s="120">
        <f t="shared" si="31"/>
        <v>0</v>
      </c>
      <c r="H644" s="120">
        <f t="shared" si="32"/>
        <v>0</v>
      </c>
      <c r="I644" s="112" t="s">
        <v>43</v>
      </c>
    </row>
    <row r="645" s="112" customFormat="1" ht="16.95" hidden="1" customHeight="1" spans="1:9">
      <c r="A645" s="130" t="s">
        <v>554</v>
      </c>
      <c r="B645" s="119"/>
      <c r="C645" s="119"/>
      <c r="D645" s="119">
        <v>0</v>
      </c>
      <c r="E645" s="119">
        <v>0</v>
      </c>
      <c r="F645" s="120">
        <f t="shared" si="30"/>
        <v>0</v>
      </c>
      <c r="G645" s="120">
        <f t="shared" si="31"/>
        <v>0</v>
      </c>
      <c r="H645" s="120">
        <f t="shared" si="32"/>
        <v>0</v>
      </c>
      <c r="I645" s="112" t="s">
        <v>43</v>
      </c>
    </row>
    <row r="646" s="31" customFormat="1" ht="16.95" customHeight="1" spans="1:9">
      <c r="A646" s="90" t="s">
        <v>555</v>
      </c>
      <c r="B646" s="38">
        <v>8370</v>
      </c>
      <c r="C646" s="38">
        <v>7055</v>
      </c>
      <c r="D646" s="38">
        <v>8267</v>
      </c>
      <c r="E646" s="38">
        <v>7055</v>
      </c>
      <c r="F646" s="75">
        <f t="shared" si="30"/>
        <v>84.2891278375149</v>
      </c>
      <c r="G646" s="75">
        <f t="shared" si="31"/>
        <v>100</v>
      </c>
      <c r="H646" s="75">
        <f t="shared" si="32"/>
        <v>85.3393008346438</v>
      </c>
      <c r="I646" s="31" t="s">
        <v>13</v>
      </c>
    </row>
    <row r="647" s="31" customFormat="1" ht="16.95" customHeight="1" spans="1:9">
      <c r="A647" s="90" t="s">
        <v>556</v>
      </c>
      <c r="B647" s="38"/>
      <c r="C647" s="38"/>
      <c r="D647" s="38">
        <v>1348</v>
      </c>
      <c r="E647" s="38">
        <v>1235</v>
      </c>
      <c r="F647" s="75">
        <f t="shared" si="30"/>
        <v>0</v>
      </c>
      <c r="G647" s="75">
        <f t="shared" si="31"/>
        <v>0</v>
      </c>
      <c r="H647" s="75">
        <f t="shared" si="32"/>
        <v>91.6172106824926</v>
      </c>
      <c r="I647" s="31" t="s">
        <v>13</v>
      </c>
    </row>
    <row r="648" s="31" customFormat="1" ht="16.95" customHeight="1" spans="1:9">
      <c r="A648" s="90" t="s">
        <v>557</v>
      </c>
      <c r="B648" s="38"/>
      <c r="C648" s="38"/>
      <c r="D648" s="38">
        <v>6919</v>
      </c>
      <c r="E648" s="38">
        <v>5820</v>
      </c>
      <c r="F648" s="75">
        <f t="shared" si="30"/>
        <v>0</v>
      </c>
      <c r="G648" s="75">
        <f t="shared" si="31"/>
        <v>0</v>
      </c>
      <c r="H648" s="75">
        <f t="shared" si="32"/>
        <v>84.1162017632606</v>
      </c>
      <c r="I648" s="31" t="s">
        <v>13</v>
      </c>
    </row>
    <row r="649" s="31" customFormat="1" ht="16.95" customHeight="1" spans="1:9">
      <c r="A649" s="90" t="s">
        <v>558</v>
      </c>
      <c r="B649" s="38">
        <v>85</v>
      </c>
      <c r="C649" s="38">
        <v>300</v>
      </c>
      <c r="D649" s="38">
        <v>82</v>
      </c>
      <c r="E649" s="38">
        <v>300</v>
      </c>
      <c r="F649" s="75">
        <f t="shared" si="30"/>
        <v>352.941176470588</v>
      </c>
      <c r="G649" s="75">
        <f t="shared" si="31"/>
        <v>100</v>
      </c>
      <c r="H649" s="75">
        <f t="shared" si="32"/>
        <v>365.853658536585</v>
      </c>
      <c r="I649" s="31" t="s">
        <v>13</v>
      </c>
    </row>
    <row r="650" s="31" customFormat="1" ht="16.95" customHeight="1" spans="1:9">
      <c r="A650" s="90" t="s">
        <v>559</v>
      </c>
      <c r="B650" s="38"/>
      <c r="C650" s="38"/>
      <c r="D650" s="38">
        <v>42</v>
      </c>
      <c r="E650" s="38">
        <v>281</v>
      </c>
      <c r="F650" s="75">
        <f t="shared" si="30"/>
        <v>0</v>
      </c>
      <c r="G650" s="75">
        <f t="shared" si="31"/>
        <v>0</v>
      </c>
      <c r="H650" s="75">
        <f t="shared" si="32"/>
        <v>669.047619047619</v>
      </c>
      <c r="I650" s="31" t="s">
        <v>13</v>
      </c>
    </row>
    <row r="651" s="31" customFormat="1" ht="16.95" customHeight="1" spans="1:9">
      <c r="A651" s="90" t="s">
        <v>560</v>
      </c>
      <c r="B651" s="38"/>
      <c r="C651" s="38"/>
      <c r="D651" s="38">
        <v>40</v>
      </c>
      <c r="E651" s="38">
        <v>19</v>
      </c>
      <c r="F651" s="75">
        <f t="shared" si="30"/>
        <v>0</v>
      </c>
      <c r="G651" s="75">
        <f t="shared" si="31"/>
        <v>0</v>
      </c>
      <c r="H651" s="75">
        <f t="shared" si="32"/>
        <v>47.5</v>
      </c>
      <c r="I651" s="31" t="s">
        <v>13</v>
      </c>
    </row>
    <row r="652" s="31" customFormat="1" ht="16.95" customHeight="1" spans="1:9">
      <c r="A652" s="90" t="s">
        <v>561</v>
      </c>
      <c r="B652" s="38">
        <v>530</v>
      </c>
      <c r="C652" s="38">
        <v>721</v>
      </c>
      <c r="D652" s="38">
        <v>511</v>
      </c>
      <c r="E652" s="38">
        <v>721</v>
      </c>
      <c r="F652" s="75">
        <f t="shared" si="30"/>
        <v>136.037735849057</v>
      </c>
      <c r="G652" s="75">
        <f t="shared" si="31"/>
        <v>100</v>
      </c>
      <c r="H652" s="75">
        <f t="shared" si="32"/>
        <v>141.095890410959</v>
      </c>
      <c r="I652" s="31" t="s">
        <v>13</v>
      </c>
    </row>
    <row r="653" s="31" customFormat="1" ht="16.95" customHeight="1" spans="1:9">
      <c r="A653" s="90" t="s">
        <v>562</v>
      </c>
      <c r="B653" s="38"/>
      <c r="C653" s="38"/>
      <c r="D653" s="38">
        <v>178</v>
      </c>
      <c r="E653" s="38">
        <v>231</v>
      </c>
      <c r="F653" s="75">
        <f t="shared" si="30"/>
        <v>0</v>
      </c>
      <c r="G653" s="75">
        <f t="shared" si="31"/>
        <v>0</v>
      </c>
      <c r="H653" s="75">
        <f t="shared" si="32"/>
        <v>129.775280898876</v>
      </c>
      <c r="I653" s="31" t="s">
        <v>13</v>
      </c>
    </row>
    <row r="654" s="31" customFormat="1" ht="16.95" customHeight="1" spans="1:9">
      <c r="A654" s="90" t="s">
        <v>563</v>
      </c>
      <c r="B654" s="38"/>
      <c r="C654" s="38"/>
      <c r="D654" s="38">
        <v>333</v>
      </c>
      <c r="E654" s="38">
        <v>490</v>
      </c>
      <c r="F654" s="75">
        <f t="shared" si="30"/>
        <v>0</v>
      </c>
      <c r="G654" s="75">
        <f t="shared" si="31"/>
        <v>0</v>
      </c>
      <c r="H654" s="75">
        <f t="shared" si="32"/>
        <v>147.147147147147</v>
      </c>
      <c r="I654" s="31" t="s">
        <v>13</v>
      </c>
    </row>
    <row r="655" s="112" customFormat="1" ht="16.95" hidden="1" customHeight="1" spans="1:9">
      <c r="A655" s="130" t="s">
        <v>564</v>
      </c>
      <c r="B655" s="119">
        <v>0</v>
      </c>
      <c r="C655" s="119">
        <v>0</v>
      </c>
      <c r="D655" s="119">
        <v>0</v>
      </c>
      <c r="E655" s="119">
        <v>0</v>
      </c>
      <c r="F655" s="120">
        <f t="shared" si="30"/>
        <v>0</v>
      </c>
      <c r="G655" s="120">
        <f t="shared" si="31"/>
        <v>0</v>
      </c>
      <c r="H655" s="120">
        <f t="shared" si="32"/>
        <v>0</v>
      </c>
      <c r="I655" s="112" t="s">
        <v>43</v>
      </c>
    </row>
    <row r="656" s="112" customFormat="1" ht="16.95" hidden="1" customHeight="1" spans="1:9">
      <c r="A656" s="130" t="s">
        <v>565</v>
      </c>
      <c r="B656" s="119"/>
      <c r="C656" s="119"/>
      <c r="D656" s="119">
        <v>0</v>
      </c>
      <c r="E656" s="119">
        <v>0</v>
      </c>
      <c r="F656" s="120">
        <f t="shared" si="30"/>
        <v>0</v>
      </c>
      <c r="G656" s="120">
        <f t="shared" si="31"/>
        <v>0</v>
      </c>
      <c r="H656" s="120">
        <f t="shared" si="32"/>
        <v>0</v>
      </c>
      <c r="I656" s="112" t="s">
        <v>43</v>
      </c>
    </row>
    <row r="657" s="112" customFormat="1" ht="16.95" hidden="1" customHeight="1" spans="1:9">
      <c r="A657" s="130" t="s">
        <v>566</v>
      </c>
      <c r="B657" s="119"/>
      <c r="C657" s="119"/>
      <c r="D657" s="119">
        <v>0</v>
      </c>
      <c r="E657" s="119">
        <v>0</v>
      </c>
      <c r="F657" s="120">
        <f t="shared" si="30"/>
        <v>0</v>
      </c>
      <c r="G657" s="120">
        <f t="shared" si="31"/>
        <v>0</v>
      </c>
      <c r="H657" s="120">
        <f t="shared" si="32"/>
        <v>0</v>
      </c>
      <c r="I657" s="112" t="s">
        <v>43</v>
      </c>
    </row>
    <row r="658" s="31" customFormat="1" ht="16.95" customHeight="1" spans="1:9">
      <c r="A658" s="90" t="s">
        <v>567</v>
      </c>
      <c r="B658" s="38">
        <v>160</v>
      </c>
      <c r="C658" s="38">
        <v>30</v>
      </c>
      <c r="D658" s="38">
        <v>151</v>
      </c>
      <c r="E658" s="38">
        <v>30</v>
      </c>
      <c r="F658" s="75">
        <f t="shared" si="30"/>
        <v>18.75</v>
      </c>
      <c r="G658" s="75">
        <f t="shared" si="31"/>
        <v>100</v>
      </c>
      <c r="H658" s="75">
        <f t="shared" si="32"/>
        <v>19.8675496688742</v>
      </c>
      <c r="I658" s="31" t="s">
        <v>13</v>
      </c>
    </row>
    <row r="659" s="112" customFormat="1" ht="16.95" hidden="1" customHeight="1" spans="1:9">
      <c r="A659" s="130" t="s">
        <v>568</v>
      </c>
      <c r="B659" s="119"/>
      <c r="C659" s="119"/>
      <c r="D659" s="119">
        <v>0</v>
      </c>
      <c r="E659" s="119">
        <v>0</v>
      </c>
      <c r="F659" s="120">
        <f t="shared" si="30"/>
        <v>0</v>
      </c>
      <c r="G659" s="120">
        <f t="shared" si="31"/>
        <v>0</v>
      </c>
      <c r="H659" s="120">
        <f t="shared" si="32"/>
        <v>0</v>
      </c>
      <c r="I659" s="112" t="s">
        <v>43</v>
      </c>
    </row>
    <row r="660" s="31" customFormat="1" ht="16.95" customHeight="1" spans="1:9">
      <c r="A660" s="90" t="s">
        <v>569</v>
      </c>
      <c r="B660" s="38"/>
      <c r="C660" s="38"/>
      <c r="D660" s="38">
        <v>151</v>
      </c>
      <c r="E660" s="38">
        <v>30</v>
      </c>
      <c r="F660" s="75">
        <f t="shared" si="30"/>
        <v>0</v>
      </c>
      <c r="G660" s="75">
        <f t="shared" si="31"/>
        <v>0</v>
      </c>
      <c r="H660" s="75">
        <f t="shared" si="32"/>
        <v>19.8675496688742</v>
      </c>
      <c r="I660" s="31" t="s">
        <v>13</v>
      </c>
    </row>
    <row r="661" s="31" customFormat="1" ht="16.95" customHeight="1" spans="1:9">
      <c r="A661" s="90" t="s">
        <v>570</v>
      </c>
      <c r="B661" s="38">
        <v>7208</v>
      </c>
      <c r="C661" s="38">
        <v>7285</v>
      </c>
      <c r="D661" s="38">
        <v>7102</v>
      </c>
      <c r="E661" s="38">
        <v>7285</v>
      </c>
      <c r="F661" s="75">
        <f t="shared" si="30"/>
        <v>101.068257491676</v>
      </c>
      <c r="G661" s="75">
        <f t="shared" si="31"/>
        <v>100</v>
      </c>
      <c r="H661" s="75">
        <f t="shared" si="32"/>
        <v>102.576738946776</v>
      </c>
      <c r="I661" s="31" t="s">
        <v>13</v>
      </c>
    </row>
    <row r="662" s="31" customFormat="1" ht="16.95" customHeight="1" spans="1:9">
      <c r="A662" s="90" t="s">
        <v>571</v>
      </c>
      <c r="B662" s="38"/>
      <c r="C662" s="38"/>
      <c r="D662" s="38">
        <v>402</v>
      </c>
      <c r="E662" s="38">
        <v>12</v>
      </c>
      <c r="F662" s="75">
        <f t="shared" si="30"/>
        <v>0</v>
      </c>
      <c r="G662" s="75">
        <f t="shared" si="31"/>
        <v>0</v>
      </c>
      <c r="H662" s="75">
        <f t="shared" si="32"/>
        <v>2.98507462686567</v>
      </c>
      <c r="I662" s="31" t="s">
        <v>13</v>
      </c>
    </row>
    <row r="663" s="31" customFormat="1" ht="16.95" customHeight="1" spans="1:9">
      <c r="A663" s="90" t="s">
        <v>572</v>
      </c>
      <c r="B663" s="38"/>
      <c r="C663" s="38"/>
      <c r="D663" s="38">
        <v>6664</v>
      </c>
      <c r="E663" s="38">
        <v>7273</v>
      </c>
      <c r="F663" s="75">
        <f t="shared" si="30"/>
        <v>0</v>
      </c>
      <c r="G663" s="75">
        <f t="shared" si="31"/>
        <v>0</v>
      </c>
      <c r="H663" s="75">
        <f t="shared" si="32"/>
        <v>109.138655462185</v>
      </c>
      <c r="I663" s="31" t="s">
        <v>13</v>
      </c>
    </row>
    <row r="664" s="31" customFormat="1" ht="16.95" customHeight="1" spans="1:9">
      <c r="A664" s="90" t="s">
        <v>573</v>
      </c>
      <c r="B664" s="38"/>
      <c r="C664" s="38"/>
      <c r="D664" s="38">
        <v>36</v>
      </c>
      <c r="E664" s="38">
        <v>0</v>
      </c>
      <c r="F664" s="75">
        <f t="shared" si="30"/>
        <v>0</v>
      </c>
      <c r="G664" s="75">
        <f t="shared" si="31"/>
        <v>0</v>
      </c>
      <c r="H664" s="75">
        <f t="shared" si="32"/>
        <v>0</v>
      </c>
      <c r="I664" s="31" t="s">
        <v>13</v>
      </c>
    </row>
    <row r="665" s="31" customFormat="1" ht="16.95" customHeight="1" spans="1:9">
      <c r="A665" s="90" t="s">
        <v>574</v>
      </c>
      <c r="B665" s="38">
        <v>1645</v>
      </c>
      <c r="C665" s="38">
        <v>0</v>
      </c>
      <c r="D665" s="38">
        <v>1570</v>
      </c>
      <c r="E665" s="38">
        <v>0</v>
      </c>
      <c r="F665" s="75">
        <f t="shared" si="30"/>
        <v>0</v>
      </c>
      <c r="G665" s="75">
        <f t="shared" si="31"/>
        <v>0</v>
      </c>
      <c r="H665" s="75">
        <f t="shared" si="32"/>
        <v>0</v>
      </c>
      <c r="I665" s="31" t="s">
        <v>13</v>
      </c>
    </row>
    <row r="666" s="112" customFormat="1" ht="16.95" hidden="1" customHeight="1" spans="1:9">
      <c r="A666" s="130" t="s">
        <v>575</v>
      </c>
      <c r="B666" s="119"/>
      <c r="C666" s="119"/>
      <c r="D666" s="119">
        <v>0</v>
      </c>
      <c r="E666" s="119">
        <v>0</v>
      </c>
      <c r="F666" s="120">
        <f t="shared" si="30"/>
        <v>0</v>
      </c>
      <c r="G666" s="120">
        <f t="shared" si="31"/>
        <v>0</v>
      </c>
      <c r="H666" s="120">
        <f t="shared" si="32"/>
        <v>0</v>
      </c>
      <c r="I666" s="112" t="s">
        <v>43</v>
      </c>
    </row>
    <row r="667" s="31" customFormat="1" ht="16.95" customHeight="1" spans="1:9">
      <c r="A667" s="90" t="s">
        <v>576</v>
      </c>
      <c r="B667" s="38"/>
      <c r="C667" s="38"/>
      <c r="D667" s="38">
        <v>412</v>
      </c>
      <c r="E667" s="38">
        <v>0</v>
      </c>
      <c r="F667" s="75">
        <f t="shared" si="30"/>
        <v>0</v>
      </c>
      <c r="G667" s="75">
        <f t="shared" si="31"/>
        <v>0</v>
      </c>
      <c r="H667" s="75">
        <f t="shared" si="32"/>
        <v>0</v>
      </c>
      <c r="I667" s="31" t="s">
        <v>13</v>
      </c>
    </row>
    <row r="668" s="31" customFormat="1" ht="16.95" customHeight="1" spans="1:9">
      <c r="A668" s="90" t="s">
        <v>577</v>
      </c>
      <c r="B668" s="38"/>
      <c r="C668" s="38"/>
      <c r="D668" s="38">
        <v>753</v>
      </c>
      <c r="E668" s="38">
        <v>0</v>
      </c>
      <c r="F668" s="75">
        <f t="shared" si="30"/>
        <v>0</v>
      </c>
      <c r="G668" s="75">
        <f t="shared" si="31"/>
        <v>0</v>
      </c>
      <c r="H668" s="75">
        <f t="shared" si="32"/>
        <v>0</v>
      </c>
      <c r="I668" s="31" t="s">
        <v>13</v>
      </c>
    </row>
    <row r="669" s="31" customFormat="1" ht="16.95" customHeight="1" spans="1:9">
      <c r="A669" s="90" t="s">
        <v>578</v>
      </c>
      <c r="B669" s="38"/>
      <c r="C669" s="38"/>
      <c r="D669" s="38">
        <v>405</v>
      </c>
      <c r="E669" s="38">
        <v>0</v>
      </c>
      <c r="F669" s="75">
        <f t="shared" si="30"/>
        <v>0</v>
      </c>
      <c r="G669" s="75">
        <f t="shared" si="31"/>
        <v>0</v>
      </c>
      <c r="H669" s="75">
        <f t="shared" si="32"/>
        <v>0</v>
      </c>
      <c r="I669" s="31" t="s">
        <v>13</v>
      </c>
    </row>
    <row r="670" s="31" customFormat="1" ht="16.95" customHeight="1" spans="1:9">
      <c r="A670" s="90" t="s">
        <v>579</v>
      </c>
      <c r="B670" s="38">
        <v>0</v>
      </c>
      <c r="C670" s="38">
        <v>417</v>
      </c>
      <c r="D670" s="38"/>
      <c r="E670" s="38">
        <v>417</v>
      </c>
      <c r="F670" s="75">
        <f t="shared" si="30"/>
        <v>0</v>
      </c>
      <c r="G670" s="75">
        <f t="shared" si="31"/>
        <v>100</v>
      </c>
      <c r="H670" s="75">
        <f t="shared" si="32"/>
        <v>0</v>
      </c>
      <c r="I670" s="31" t="s">
        <v>13</v>
      </c>
    </row>
    <row r="671" s="31" customFormat="1" ht="16.95" customHeight="1" spans="1:9">
      <c r="A671" s="90" t="s">
        <v>113</v>
      </c>
      <c r="B671" s="38"/>
      <c r="C671" s="38"/>
      <c r="D671" s="38"/>
      <c r="E671" s="38">
        <v>406</v>
      </c>
      <c r="F671" s="75">
        <f t="shared" si="30"/>
        <v>0</v>
      </c>
      <c r="G671" s="75">
        <f t="shared" si="31"/>
        <v>0</v>
      </c>
      <c r="H671" s="75">
        <f t="shared" si="32"/>
        <v>0</v>
      </c>
      <c r="I671" s="31" t="s">
        <v>13</v>
      </c>
    </row>
    <row r="672" s="112" customFormat="1" ht="16.95" hidden="1" customHeight="1" spans="1:9">
      <c r="A672" s="130" t="s">
        <v>114</v>
      </c>
      <c r="B672" s="119"/>
      <c r="C672" s="119"/>
      <c r="D672" s="119"/>
      <c r="E672" s="119">
        <v>0</v>
      </c>
      <c r="F672" s="120">
        <f t="shared" si="30"/>
        <v>0</v>
      </c>
      <c r="G672" s="120">
        <f t="shared" si="31"/>
        <v>0</v>
      </c>
      <c r="H672" s="120">
        <f t="shared" si="32"/>
        <v>0</v>
      </c>
      <c r="I672" s="112" t="s">
        <v>43</v>
      </c>
    </row>
    <row r="673" s="112" customFormat="1" ht="16.95" hidden="1" customHeight="1" spans="1:9">
      <c r="A673" s="130" t="s">
        <v>115</v>
      </c>
      <c r="B673" s="119"/>
      <c r="C673" s="119"/>
      <c r="D673" s="119"/>
      <c r="E673" s="119">
        <v>0</v>
      </c>
      <c r="F673" s="120">
        <f t="shared" si="30"/>
        <v>0</v>
      </c>
      <c r="G673" s="120">
        <f t="shared" si="31"/>
        <v>0</v>
      </c>
      <c r="H673" s="120">
        <f t="shared" si="32"/>
        <v>0</v>
      </c>
      <c r="I673" s="112" t="s">
        <v>43</v>
      </c>
    </row>
    <row r="674" s="31" customFormat="1" ht="16.95" customHeight="1" spans="1:9">
      <c r="A674" s="90" t="s">
        <v>580</v>
      </c>
      <c r="B674" s="38"/>
      <c r="C674" s="38"/>
      <c r="D674" s="38"/>
      <c r="E674" s="38">
        <v>11</v>
      </c>
      <c r="F674" s="75">
        <f t="shared" si="30"/>
        <v>0</v>
      </c>
      <c r="G674" s="75">
        <f t="shared" si="31"/>
        <v>0</v>
      </c>
      <c r="H674" s="75">
        <f t="shared" si="32"/>
        <v>0</v>
      </c>
      <c r="I674" s="31" t="s">
        <v>13</v>
      </c>
    </row>
    <row r="675" s="112" customFormat="1" ht="16.95" hidden="1" customHeight="1" spans="1:9">
      <c r="A675" s="130" t="s">
        <v>581</v>
      </c>
      <c r="B675" s="119"/>
      <c r="C675" s="119"/>
      <c r="D675" s="119"/>
      <c r="E675" s="119">
        <v>0</v>
      </c>
      <c r="F675" s="120">
        <f t="shared" si="30"/>
        <v>0</v>
      </c>
      <c r="G675" s="120">
        <f t="shared" si="31"/>
        <v>0</v>
      </c>
      <c r="H675" s="120">
        <f t="shared" si="32"/>
        <v>0</v>
      </c>
      <c r="I675" s="112" t="s">
        <v>43</v>
      </c>
    </row>
    <row r="676" s="112" customFormat="1" ht="16.95" hidden="1" customHeight="1" spans="1:9">
      <c r="A676" s="130" t="s">
        <v>122</v>
      </c>
      <c r="B676" s="119"/>
      <c r="C676" s="119"/>
      <c r="D676" s="119"/>
      <c r="E676" s="119">
        <v>0</v>
      </c>
      <c r="F676" s="120">
        <f t="shared" si="30"/>
        <v>0</v>
      </c>
      <c r="G676" s="120">
        <f t="shared" si="31"/>
        <v>0</v>
      </c>
      <c r="H676" s="120">
        <f t="shared" si="32"/>
        <v>0</v>
      </c>
      <c r="I676" s="112" t="s">
        <v>43</v>
      </c>
    </row>
    <row r="677" s="112" customFormat="1" ht="16.95" hidden="1" customHeight="1" spans="1:9">
      <c r="A677" s="130" t="s">
        <v>582</v>
      </c>
      <c r="B677" s="119"/>
      <c r="C677" s="119"/>
      <c r="D677" s="119"/>
      <c r="E677" s="119">
        <v>0</v>
      </c>
      <c r="F677" s="120">
        <f t="shared" si="30"/>
        <v>0</v>
      </c>
      <c r="G677" s="120">
        <f t="shared" si="31"/>
        <v>0</v>
      </c>
      <c r="H677" s="120">
        <f t="shared" si="32"/>
        <v>0</v>
      </c>
      <c r="I677" s="112" t="s">
        <v>43</v>
      </c>
    </row>
    <row r="678" s="31" customFormat="1" ht="16.95" customHeight="1" spans="1:9">
      <c r="A678" s="90" t="s">
        <v>583</v>
      </c>
      <c r="B678" s="38">
        <v>1350</v>
      </c>
      <c r="C678" s="38">
        <v>204</v>
      </c>
      <c r="D678" s="38">
        <v>1320</v>
      </c>
      <c r="E678" s="38">
        <v>204</v>
      </c>
      <c r="F678" s="75">
        <f t="shared" si="30"/>
        <v>15.1111111111111</v>
      </c>
      <c r="G678" s="75">
        <f t="shared" si="31"/>
        <v>100</v>
      </c>
      <c r="H678" s="75">
        <f t="shared" si="32"/>
        <v>15.4545454545455</v>
      </c>
      <c r="I678" s="31" t="s">
        <v>13</v>
      </c>
    </row>
    <row r="679" s="31" customFormat="1" ht="17.25" customHeight="1" spans="1:9">
      <c r="A679" s="90" t="s">
        <v>584</v>
      </c>
      <c r="B679" s="38"/>
      <c r="C679" s="38"/>
      <c r="D679" s="38">
        <v>1320</v>
      </c>
      <c r="E679" s="38">
        <v>204</v>
      </c>
      <c r="F679" s="75">
        <f t="shared" si="30"/>
        <v>0</v>
      </c>
      <c r="G679" s="75">
        <f t="shared" si="31"/>
        <v>0</v>
      </c>
      <c r="H679" s="75">
        <f t="shared" si="32"/>
        <v>15.4545454545455</v>
      </c>
      <c r="I679" s="31" t="s">
        <v>13</v>
      </c>
    </row>
    <row r="680" s="31" customFormat="1" ht="17.25" customHeight="1" spans="1:9">
      <c r="A680" s="90" t="s">
        <v>72</v>
      </c>
      <c r="B680" s="38">
        <v>51816</v>
      </c>
      <c r="C680" s="38">
        <v>54876</v>
      </c>
      <c r="D680" s="38">
        <v>51202</v>
      </c>
      <c r="E680" s="38">
        <v>54876</v>
      </c>
      <c r="F680" s="75">
        <f t="shared" si="30"/>
        <v>105.905511811024</v>
      </c>
      <c r="G680" s="75">
        <f t="shared" si="31"/>
        <v>100</v>
      </c>
      <c r="H680" s="75">
        <f t="shared" si="32"/>
        <v>107.175500956994</v>
      </c>
      <c r="I680" s="31" t="s">
        <v>13</v>
      </c>
    </row>
    <row r="681" s="31" customFormat="1" ht="17.25" customHeight="1" spans="1:9">
      <c r="A681" s="90" t="s">
        <v>585</v>
      </c>
      <c r="B681" s="38">
        <v>737</v>
      </c>
      <c r="C681" s="38">
        <v>784</v>
      </c>
      <c r="D681" s="38">
        <v>744</v>
      </c>
      <c r="E681" s="38">
        <v>784</v>
      </c>
      <c r="F681" s="75">
        <f t="shared" si="30"/>
        <v>106.377204884668</v>
      </c>
      <c r="G681" s="75">
        <f t="shared" si="31"/>
        <v>100</v>
      </c>
      <c r="H681" s="75">
        <f t="shared" si="32"/>
        <v>105.376344086022</v>
      </c>
      <c r="I681" s="31" t="s">
        <v>13</v>
      </c>
    </row>
    <row r="682" s="31" customFormat="1" ht="17.25" customHeight="1" spans="1:9">
      <c r="A682" s="90" t="s">
        <v>113</v>
      </c>
      <c r="B682" s="38"/>
      <c r="C682" s="38"/>
      <c r="D682" s="38">
        <v>536</v>
      </c>
      <c r="E682" s="38">
        <v>506</v>
      </c>
      <c r="F682" s="75">
        <f t="shared" si="30"/>
        <v>0</v>
      </c>
      <c r="G682" s="75">
        <f t="shared" si="31"/>
        <v>0</v>
      </c>
      <c r="H682" s="75">
        <f t="shared" si="32"/>
        <v>94.4029850746269</v>
      </c>
      <c r="I682" s="31" t="s">
        <v>13</v>
      </c>
    </row>
    <row r="683" s="31" customFormat="1" ht="17.25" customHeight="1" spans="1:9">
      <c r="A683" s="90" t="s">
        <v>114</v>
      </c>
      <c r="B683" s="38"/>
      <c r="C683" s="38"/>
      <c r="D683" s="38">
        <v>177</v>
      </c>
      <c r="E683" s="38">
        <v>214</v>
      </c>
      <c r="F683" s="75">
        <f t="shared" si="30"/>
        <v>0</v>
      </c>
      <c r="G683" s="75">
        <f t="shared" si="31"/>
        <v>0</v>
      </c>
      <c r="H683" s="75">
        <f t="shared" si="32"/>
        <v>120.90395480226</v>
      </c>
      <c r="I683" s="31" t="s">
        <v>13</v>
      </c>
    </row>
    <row r="684" s="31" customFormat="1" ht="17.25" customHeight="1" spans="1:9">
      <c r="A684" s="90" t="s">
        <v>115</v>
      </c>
      <c r="B684" s="38"/>
      <c r="C684" s="38"/>
      <c r="D684" s="38">
        <v>8</v>
      </c>
      <c r="E684" s="38">
        <v>0</v>
      </c>
      <c r="F684" s="75">
        <f t="shared" si="30"/>
        <v>0</v>
      </c>
      <c r="G684" s="75">
        <f t="shared" si="31"/>
        <v>0</v>
      </c>
      <c r="H684" s="75">
        <f t="shared" si="32"/>
        <v>0</v>
      </c>
      <c r="I684" s="31" t="s">
        <v>13</v>
      </c>
    </row>
    <row r="685" s="31" customFormat="1" ht="17.25" customHeight="1" spans="1:9">
      <c r="A685" s="90" t="s">
        <v>586</v>
      </c>
      <c r="B685" s="38"/>
      <c r="C685" s="38"/>
      <c r="D685" s="38">
        <v>23</v>
      </c>
      <c r="E685" s="38">
        <v>64</v>
      </c>
      <c r="F685" s="75">
        <f t="shared" si="30"/>
        <v>0</v>
      </c>
      <c r="G685" s="75">
        <f t="shared" si="31"/>
        <v>0</v>
      </c>
      <c r="H685" s="75">
        <f t="shared" si="32"/>
        <v>278.260869565217</v>
      </c>
      <c r="I685" s="31" t="s">
        <v>13</v>
      </c>
    </row>
    <row r="686" s="31" customFormat="1" ht="17.25" customHeight="1" spans="1:9">
      <c r="A686" s="90" t="s">
        <v>587</v>
      </c>
      <c r="B686" s="38">
        <v>5820</v>
      </c>
      <c r="C686" s="38">
        <v>5504</v>
      </c>
      <c r="D686" s="38">
        <v>5755</v>
      </c>
      <c r="E686" s="38">
        <v>5504</v>
      </c>
      <c r="F686" s="75">
        <f t="shared" si="30"/>
        <v>94.5704467353952</v>
      </c>
      <c r="G686" s="75">
        <f t="shared" si="31"/>
        <v>100</v>
      </c>
      <c r="H686" s="75">
        <f t="shared" si="32"/>
        <v>95.6385751520417</v>
      </c>
      <c r="I686" s="31" t="s">
        <v>13</v>
      </c>
    </row>
    <row r="687" s="31" customFormat="1" ht="17.25" customHeight="1" spans="1:9">
      <c r="A687" s="90" t="s">
        <v>588</v>
      </c>
      <c r="B687" s="38"/>
      <c r="C687" s="38"/>
      <c r="D687" s="38">
        <v>3879</v>
      </c>
      <c r="E687" s="38">
        <v>3326</v>
      </c>
      <c r="F687" s="75">
        <f t="shared" si="30"/>
        <v>0</v>
      </c>
      <c r="G687" s="75">
        <f t="shared" si="31"/>
        <v>0</v>
      </c>
      <c r="H687" s="75">
        <f t="shared" si="32"/>
        <v>85.74374838876</v>
      </c>
      <c r="I687" s="31" t="s">
        <v>13</v>
      </c>
    </row>
    <row r="688" s="31" customFormat="1" ht="17.25" customHeight="1" spans="1:9">
      <c r="A688" s="90" t="s">
        <v>589</v>
      </c>
      <c r="B688" s="38"/>
      <c r="C688" s="38"/>
      <c r="D688" s="38">
        <v>1410</v>
      </c>
      <c r="E688" s="38">
        <v>1468</v>
      </c>
      <c r="F688" s="75">
        <f t="shared" si="30"/>
        <v>0</v>
      </c>
      <c r="G688" s="75">
        <f t="shared" si="31"/>
        <v>0</v>
      </c>
      <c r="H688" s="75">
        <f t="shared" si="32"/>
        <v>104.113475177305</v>
      </c>
      <c r="I688" s="31" t="s">
        <v>13</v>
      </c>
    </row>
    <row r="689" s="112" customFormat="1" ht="17.25" hidden="1" customHeight="1" spans="1:9">
      <c r="A689" s="130" t="s">
        <v>590</v>
      </c>
      <c r="B689" s="119"/>
      <c r="C689" s="119"/>
      <c r="D689" s="119">
        <v>0</v>
      </c>
      <c r="E689" s="119">
        <v>0</v>
      </c>
      <c r="F689" s="120">
        <f t="shared" si="30"/>
        <v>0</v>
      </c>
      <c r="G689" s="120">
        <f t="shared" si="31"/>
        <v>0</v>
      </c>
      <c r="H689" s="120">
        <f t="shared" si="32"/>
        <v>0</v>
      </c>
      <c r="I689" s="112" t="s">
        <v>43</v>
      </c>
    </row>
    <row r="690" s="112" customFormat="1" ht="17.25" hidden="1" customHeight="1" spans="1:9">
      <c r="A690" s="130" t="s">
        <v>591</v>
      </c>
      <c r="B690" s="119"/>
      <c r="C690" s="119"/>
      <c r="D690" s="119">
        <v>0</v>
      </c>
      <c r="E690" s="119">
        <v>0</v>
      </c>
      <c r="F690" s="120">
        <f t="shared" si="30"/>
        <v>0</v>
      </c>
      <c r="G690" s="120">
        <f t="shared" si="31"/>
        <v>0</v>
      </c>
      <c r="H690" s="120">
        <f t="shared" si="32"/>
        <v>0</v>
      </c>
      <c r="I690" s="112" t="s">
        <v>43</v>
      </c>
    </row>
    <row r="691" s="112" customFormat="1" ht="17.25" hidden="1" customHeight="1" spans="1:9">
      <c r="A691" s="130" t="s">
        <v>592</v>
      </c>
      <c r="B691" s="119"/>
      <c r="C691" s="119"/>
      <c r="D691" s="119">
        <v>0</v>
      </c>
      <c r="E691" s="119">
        <v>0</v>
      </c>
      <c r="F691" s="120">
        <f t="shared" si="30"/>
        <v>0</v>
      </c>
      <c r="G691" s="120">
        <f t="shared" si="31"/>
        <v>0</v>
      </c>
      <c r="H691" s="120">
        <f t="shared" si="32"/>
        <v>0</v>
      </c>
      <c r="I691" s="112" t="s">
        <v>43</v>
      </c>
    </row>
    <row r="692" s="112" customFormat="1" ht="17.25" hidden="1" customHeight="1" spans="1:9">
      <c r="A692" s="130" t="s">
        <v>593</v>
      </c>
      <c r="B692" s="119"/>
      <c r="C692" s="119"/>
      <c r="D692" s="119">
        <v>0</v>
      </c>
      <c r="E692" s="119">
        <v>0</v>
      </c>
      <c r="F692" s="120">
        <f t="shared" si="30"/>
        <v>0</v>
      </c>
      <c r="G692" s="120">
        <f t="shared" si="31"/>
        <v>0</v>
      </c>
      <c r="H692" s="120">
        <f t="shared" si="32"/>
        <v>0</v>
      </c>
      <c r="I692" s="112" t="s">
        <v>43</v>
      </c>
    </row>
    <row r="693" s="112" customFormat="1" ht="17.25" hidden="1" customHeight="1" spans="1:9">
      <c r="A693" s="130" t="s">
        <v>594</v>
      </c>
      <c r="B693" s="119"/>
      <c r="C693" s="119"/>
      <c r="D693" s="119">
        <v>0</v>
      </c>
      <c r="E693" s="119">
        <v>0</v>
      </c>
      <c r="F693" s="120">
        <f t="shared" si="30"/>
        <v>0</v>
      </c>
      <c r="G693" s="120">
        <f t="shared" si="31"/>
        <v>0</v>
      </c>
      <c r="H693" s="120">
        <f t="shared" si="32"/>
        <v>0</v>
      </c>
      <c r="I693" s="112" t="s">
        <v>43</v>
      </c>
    </row>
    <row r="694" s="112" customFormat="1" ht="17.25" hidden="1" customHeight="1" spans="1:9">
      <c r="A694" s="130" t="s">
        <v>595</v>
      </c>
      <c r="B694" s="119"/>
      <c r="C694" s="119"/>
      <c r="D694" s="119">
        <v>0</v>
      </c>
      <c r="E694" s="119">
        <v>0</v>
      </c>
      <c r="F694" s="120">
        <f t="shared" si="30"/>
        <v>0</v>
      </c>
      <c r="G694" s="120">
        <f t="shared" si="31"/>
        <v>0</v>
      </c>
      <c r="H694" s="120">
        <f t="shared" si="32"/>
        <v>0</v>
      </c>
      <c r="I694" s="112" t="s">
        <v>43</v>
      </c>
    </row>
    <row r="695" s="112" customFormat="1" ht="16.95" hidden="1" customHeight="1" spans="1:9">
      <c r="A695" s="130" t="s">
        <v>596</v>
      </c>
      <c r="B695" s="119"/>
      <c r="C695" s="119"/>
      <c r="D695" s="119">
        <v>0</v>
      </c>
      <c r="E695" s="119">
        <v>0</v>
      </c>
      <c r="F695" s="120">
        <f t="shared" si="30"/>
        <v>0</v>
      </c>
      <c r="G695" s="120">
        <f t="shared" si="31"/>
        <v>0</v>
      </c>
      <c r="H695" s="120">
        <f t="shared" si="32"/>
        <v>0</v>
      </c>
      <c r="I695" s="112" t="s">
        <v>43</v>
      </c>
    </row>
    <row r="696" s="112" customFormat="1" ht="16.95" hidden="1" customHeight="1" spans="1:9">
      <c r="A696" s="130" t="s">
        <v>597</v>
      </c>
      <c r="B696" s="119"/>
      <c r="C696" s="119"/>
      <c r="D696" s="119">
        <v>0</v>
      </c>
      <c r="E696" s="119">
        <v>0</v>
      </c>
      <c r="F696" s="120">
        <f t="shared" si="30"/>
        <v>0</v>
      </c>
      <c r="G696" s="120">
        <f t="shared" si="31"/>
        <v>0</v>
      </c>
      <c r="H696" s="120">
        <f t="shared" si="32"/>
        <v>0</v>
      </c>
      <c r="I696" s="112" t="s">
        <v>43</v>
      </c>
    </row>
    <row r="697" s="112" customFormat="1" ht="16.95" hidden="1" customHeight="1" spans="1:9">
      <c r="A697" s="130" t="s">
        <v>598</v>
      </c>
      <c r="B697" s="119"/>
      <c r="C697" s="119"/>
      <c r="D697" s="119">
        <v>0</v>
      </c>
      <c r="E697" s="119">
        <v>0</v>
      </c>
      <c r="F697" s="120">
        <f t="shared" si="30"/>
        <v>0</v>
      </c>
      <c r="G697" s="120">
        <f t="shared" si="31"/>
        <v>0</v>
      </c>
      <c r="H697" s="120">
        <f t="shared" si="32"/>
        <v>0</v>
      </c>
      <c r="I697" s="112" t="s">
        <v>43</v>
      </c>
    </row>
    <row r="698" s="31" customFormat="1" ht="16.95" customHeight="1" spans="1:9">
      <c r="A698" s="90" t="s">
        <v>599</v>
      </c>
      <c r="B698" s="38"/>
      <c r="C698" s="38"/>
      <c r="D698" s="38">
        <v>466</v>
      </c>
      <c r="E698" s="38">
        <v>710</v>
      </c>
      <c r="F698" s="75">
        <f t="shared" si="30"/>
        <v>0</v>
      </c>
      <c r="G698" s="75">
        <f t="shared" si="31"/>
        <v>0</v>
      </c>
      <c r="H698" s="75">
        <f t="shared" si="32"/>
        <v>152.360515021459</v>
      </c>
      <c r="I698" s="31" t="s">
        <v>13</v>
      </c>
    </row>
    <row r="699" s="31" customFormat="1" ht="16.95" customHeight="1" spans="1:9">
      <c r="A699" s="90" t="s">
        <v>600</v>
      </c>
      <c r="B699" s="38">
        <v>4995</v>
      </c>
      <c r="C699" s="38">
        <v>5212</v>
      </c>
      <c r="D699" s="38">
        <v>4929</v>
      </c>
      <c r="E699" s="38">
        <v>5212</v>
      </c>
      <c r="F699" s="75">
        <f t="shared" si="30"/>
        <v>104.344344344344</v>
      </c>
      <c r="G699" s="75">
        <f t="shared" si="31"/>
        <v>100</v>
      </c>
      <c r="H699" s="75">
        <f t="shared" si="32"/>
        <v>105.741529722053</v>
      </c>
      <c r="I699" s="31" t="s">
        <v>13</v>
      </c>
    </row>
    <row r="700" s="31" customFormat="1" ht="16.95" customHeight="1" spans="1:9">
      <c r="A700" s="90" t="s">
        <v>601</v>
      </c>
      <c r="B700" s="38"/>
      <c r="C700" s="38"/>
      <c r="D700" s="38">
        <v>251</v>
      </c>
      <c r="E700" s="38">
        <v>226</v>
      </c>
      <c r="F700" s="75">
        <f t="shared" si="30"/>
        <v>0</v>
      </c>
      <c r="G700" s="75">
        <f t="shared" si="31"/>
        <v>0</v>
      </c>
      <c r="H700" s="75">
        <f t="shared" si="32"/>
        <v>90.0398406374502</v>
      </c>
      <c r="I700" s="31" t="s">
        <v>13</v>
      </c>
    </row>
    <row r="701" s="31" customFormat="1" ht="17.25" customHeight="1" spans="1:9">
      <c r="A701" s="90" t="s">
        <v>602</v>
      </c>
      <c r="B701" s="38"/>
      <c r="C701" s="38"/>
      <c r="D701" s="38">
        <v>3845</v>
      </c>
      <c r="E701" s="38">
        <v>4189</v>
      </c>
      <c r="F701" s="75">
        <f t="shared" si="30"/>
        <v>0</v>
      </c>
      <c r="G701" s="75">
        <f t="shared" si="31"/>
        <v>0</v>
      </c>
      <c r="H701" s="75">
        <f t="shared" si="32"/>
        <v>108.946684005202</v>
      </c>
      <c r="I701" s="31" t="s">
        <v>13</v>
      </c>
    </row>
    <row r="702" s="31" customFormat="1" ht="17.25" customHeight="1" spans="1:9">
      <c r="A702" s="90" t="s">
        <v>603</v>
      </c>
      <c r="B702" s="38"/>
      <c r="C702" s="38"/>
      <c r="D702" s="38">
        <v>833</v>
      </c>
      <c r="E702" s="38">
        <v>797</v>
      </c>
      <c r="F702" s="75">
        <f t="shared" si="30"/>
        <v>0</v>
      </c>
      <c r="G702" s="75">
        <f t="shared" si="31"/>
        <v>0</v>
      </c>
      <c r="H702" s="75">
        <f t="shared" si="32"/>
        <v>95.6782713085234</v>
      </c>
      <c r="I702" s="31" t="s">
        <v>13</v>
      </c>
    </row>
    <row r="703" s="31" customFormat="1" ht="17.25" customHeight="1" spans="1:9">
      <c r="A703" s="90" t="s">
        <v>604</v>
      </c>
      <c r="B703" s="38">
        <v>5705</v>
      </c>
      <c r="C703" s="38">
        <v>6204</v>
      </c>
      <c r="D703" s="38">
        <v>5705</v>
      </c>
      <c r="E703" s="38">
        <v>6204</v>
      </c>
      <c r="F703" s="75">
        <f t="shared" ref="F703:F766" si="33">IF(B703&lt;&gt;0,(E703/B703)*100,0)</f>
        <v>108.74671340929</v>
      </c>
      <c r="G703" s="75">
        <f t="shared" ref="G703:G766" si="34">IF(C703&lt;&gt;0,(E703/C703)*100,0)</f>
        <v>100</v>
      </c>
      <c r="H703" s="75">
        <f t="shared" ref="H703:H766" si="35">IF(D703&lt;&gt;0,(E703/D703)*100,0)</f>
        <v>108.74671340929</v>
      </c>
      <c r="I703" s="31" t="s">
        <v>13</v>
      </c>
    </row>
    <row r="704" s="31" customFormat="1" ht="17.25" customHeight="1" spans="1:9">
      <c r="A704" s="90" t="s">
        <v>605</v>
      </c>
      <c r="B704" s="38"/>
      <c r="C704" s="38"/>
      <c r="D704" s="38">
        <v>1053</v>
      </c>
      <c r="E704" s="38">
        <v>1008</v>
      </c>
      <c r="F704" s="75">
        <f t="shared" si="33"/>
        <v>0</v>
      </c>
      <c r="G704" s="75">
        <f t="shared" si="34"/>
        <v>0</v>
      </c>
      <c r="H704" s="75">
        <f t="shared" si="35"/>
        <v>95.7264957264957</v>
      </c>
      <c r="I704" s="31" t="s">
        <v>13</v>
      </c>
    </row>
    <row r="705" s="31" customFormat="1" ht="17.25" customHeight="1" spans="1:9">
      <c r="A705" s="90" t="s">
        <v>606</v>
      </c>
      <c r="B705" s="38"/>
      <c r="C705" s="38"/>
      <c r="D705" s="38">
        <v>151</v>
      </c>
      <c r="E705" s="38">
        <v>147</v>
      </c>
      <c r="F705" s="75">
        <f t="shared" si="33"/>
        <v>0</v>
      </c>
      <c r="G705" s="75">
        <f t="shared" si="34"/>
        <v>0</v>
      </c>
      <c r="H705" s="75">
        <f t="shared" si="35"/>
        <v>97.3509933774834</v>
      </c>
      <c r="I705" s="31" t="s">
        <v>13</v>
      </c>
    </row>
    <row r="706" s="31" customFormat="1" ht="17.25" customHeight="1" spans="1:9">
      <c r="A706" s="90" t="s">
        <v>607</v>
      </c>
      <c r="B706" s="38"/>
      <c r="C706" s="38"/>
      <c r="D706" s="38">
        <v>944</v>
      </c>
      <c r="E706" s="38">
        <v>922</v>
      </c>
      <c r="F706" s="75">
        <f t="shared" si="33"/>
        <v>0</v>
      </c>
      <c r="G706" s="75">
        <f t="shared" si="34"/>
        <v>0</v>
      </c>
      <c r="H706" s="75">
        <f t="shared" si="35"/>
        <v>97.6694915254237</v>
      </c>
      <c r="I706" s="31" t="s">
        <v>13</v>
      </c>
    </row>
    <row r="707" s="112" customFormat="1" ht="16.95" hidden="1" customHeight="1" spans="1:9">
      <c r="A707" s="130" t="s">
        <v>608</v>
      </c>
      <c r="B707" s="119"/>
      <c r="C707" s="119"/>
      <c r="D707" s="119">
        <v>0</v>
      </c>
      <c r="E707" s="119">
        <v>0</v>
      </c>
      <c r="F707" s="120">
        <f t="shared" si="33"/>
        <v>0</v>
      </c>
      <c r="G707" s="120">
        <f t="shared" si="34"/>
        <v>0</v>
      </c>
      <c r="H707" s="120">
        <f t="shared" si="35"/>
        <v>0</v>
      </c>
      <c r="I707" s="112" t="s">
        <v>43</v>
      </c>
    </row>
    <row r="708" s="112" customFormat="1" ht="16.95" hidden="1" customHeight="1" spans="1:9">
      <c r="A708" s="130" t="s">
        <v>609</v>
      </c>
      <c r="B708" s="119"/>
      <c r="C708" s="119"/>
      <c r="D708" s="119">
        <v>0</v>
      </c>
      <c r="E708" s="119">
        <v>0</v>
      </c>
      <c r="F708" s="120">
        <f t="shared" si="33"/>
        <v>0</v>
      </c>
      <c r="G708" s="120">
        <f t="shared" si="34"/>
        <v>0</v>
      </c>
      <c r="H708" s="120">
        <f t="shared" si="35"/>
        <v>0</v>
      </c>
      <c r="I708" s="112" t="s">
        <v>43</v>
      </c>
    </row>
    <row r="709" s="112" customFormat="1" ht="16.95" hidden="1" customHeight="1" spans="1:9">
      <c r="A709" s="130" t="s">
        <v>610</v>
      </c>
      <c r="B709" s="119"/>
      <c r="C709" s="119"/>
      <c r="D709" s="119">
        <v>0</v>
      </c>
      <c r="E709" s="119">
        <v>0</v>
      </c>
      <c r="F709" s="120">
        <f t="shared" si="33"/>
        <v>0</v>
      </c>
      <c r="G709" s="120">
        <f t="shared" si="34"/>
        <v>0</v>
      </c>
      <c r="H709" s="120">
        <f t="shared" si="35"/>
        <v>0</v>
      </c>
      <c r="I709" s="112" t="s">
        <v>43</v>
      </c>
    </row>
    <row r="710" s="31" customFormat="1" ht="16.95" customHeight="1" spans="1:9">
      <c r="A710" s="90" t="s">
        <v>611</v>
      </c>
      <c r="B710" s="38"/>
      <c r="C710" s="38"/>
      <c r="D710" s="38">
        <v>368</v>
      </c>
      <c r="E710" s="38">
        <v>376</v>
      </c>
      <c r="F710" s="75">
        <f t="shared" si="33"/>
        <v>0</v>
      </c>
      <c r="G710" s="75">
        <f t="shared" si="34"/>
        <v>0</v>
      </c>
      <c r="H710" s="75">
        <f t="shared" si="35"/>
        <v>102.173913043478</v>
      </c>
      <c r="I710" s="31" t="s">
        <v>13</v>
      </c>
    </row>
    <row r="711" s="31" customFormat="1" ht="16.95" customHeight="1" spans="1:9">
      <c r="A711" s="90" t="s">
        <v>612</v>
      </c>
      <c r="B711" s="38"/>
      <c r="C711" s="38"/>
      <c r="D711" s="38">
        <v>2719</v>
      </c>
      <c r="E711" s="38">
        <v>3122</v>
      </c>
      <c r="F711" s="75">
        <f t="shared" si="33"/>
        <v>0</v>
      </c>
      <c r="G711" s="75">
        <f t="shared" si="34"/>
        <v>0</v>
      </c>
      <c r="H711" s="75">
        <f t="shared" si="35"/>
        <v>114.821625597646</v>
      </c>
      <c r="I711" s="31" t="s">
        <v>13</v>
      </c>
    </row>
    <row r="712" s="31" customFormat="1" ht="16.95" customHeight="1" spans="1:9">
      <c r="A712" s="90" t="s">
        <v>613</v>
      </c>
      <c r="B712" s="38"/>
      <c r="C712" s="38"/>
      <c r="D712" s="38">
        <v>469</v>
      </c>
      <c r="E712" s="38">
        <v>447</v>
      </c>
      <c r="F712" s="75">
        <f t="shared" si="33"/>
        <v>0</v>
      </c>
      <c r="G712" s="75">
        <f t="shared" si="34"/>
        <v>0</v>
      </c>
      <c r="H712" s="75">
        <f t="shared" si="35"/>
        <v>95.3091684434968</v>
      </c>
      <c r="I712" s="31" t="s">
        <v>13</v>
      </c>
    </row>
    <row r="713" s="112" customFormat="1" ht="16.95" hidden="1" customHeight="1" spans="1:9">
      <c r="A713" s="130" t="s">
        <v>614</v>
      </c>
      <c r="B713" s="119"/>
      <c r="C713" s="119"/>
      <c r="D713" s="119">
        <v>0</v>
      </c>
      <c r="E713" s="119">
        <v>0</v>
      </c>
      <c r="F713" s="120">
        <f t="shared" si="33"/>
        <v>0</v>
      </c>
      <c r="G713" s="120">
        <f t="shared" si="34"/>
        <v>0</v>
      </c>
      <c r="H713" s="120">
        <f t="shared" si="35"/>
        <v>0</v>
      </c>
      <c r="I713" s="112" t="s">
        <v>43</v>
      </c>
    </row>
    <row r="714" s="31" customFormat="1" ht="16.95" customHeight="1" spans="1:9">
      <c r="A714" s="90" t="s">
        <v>615</v>
      </c>
      <c r="B714" s="38"/>
      <c r="C714" s="38"/>
      <c r="D714" s="38">
        <v>1</v>
      </c>
      <c r="E714" s="38">
        <v>182</v>
      </c>
      <c r="F714" s="75">
        <f t="shared" si="33"/>
        <v>0</v>
      </c>
      <c r="G714" s="75">
        <f t="shared" si="34"/>
        <v>0</v>
      </c>
      <c r="H714" s="75">
        <f t="shared" si="35"/>
        <v>18200</v>
      </c>
      <c r="I714" s="31" t="s">
        <v>13</v>
      </c>
    </row>
    <row r="715" s="31" customFormat="1" ht="16.95" customHeight="1" spans="1:9">
      <c r="A715" s="90" t="s">
        <v>616</v>
      </c>
      <c r="B715" s="38">
        <v>15</v>
      </c>
      <c r="C715" s="38">
        <v>110</v>
      </c>
      <c r="D715" s="38">
        <v>15</v>
      </c>
      <c r="E715" s="38">
        <v>110</v>
      </c>
      <c r="F715" s="75">
        <f t="shared" si="33"/>
        <v>733.333333333333</v>
      </c>
      <c r="G715" s="75">
        <f t="shared" si="34"/>
        <v>100</v>
      </c>
      <c r="H715" s="75">
        <f t="shared" si="35"/>
        <v>733.333333333333</v>
      </c>
      <c r="I715" s="31" t="s">
        <v>13</v>
      </c>
    </row>
    <row r="716" s="31" customFormat="1" ht="16.95" customHeight="1" spans="1:9">
      <c r="A716" s="90" t="s">
        <v>617</v>
      </c>
      <c r="B716" s="38"/>
      <c r="C716" s="38"/>
      <c r="D716" s="38">
        <v>15</v>
      </c>
      <c r="E716" s="38">
        <v>110</v>
      </c>
      <c r="F716" s="75">
        <f t="shared" si="33"/>
        <v>0</v>
      </c>
      <c r="G716" s="75">
        <f t="shared" si="34"/>
        <v>0</v>
      </c>
      <c r="H716" s="75">
        <f t="shared" si="35"/>
        <v>733.333333333333</v>
      </c>
      <c r="I716" s="31" t="s">
        <v>13</v>
      </c>
    </row>
    <row r="717" s="112" customFormat="1" ht="16.95" hidden="1" customHeight="1" spans="1:9">
      <c r="A717" s="130" t="s">
        <v>618</v>
      </c>
      <c r="B717" s="119"/>
      <c r="C717" s="119"/>
      <c r="D717" s="119">
        <v>0</v>
      </c>
      <c r="E717" s="119">
        <v>0</v>
      </c>
      <c r="F717" s="120">
        <f t="shared" si="33"/>
        <v>0</v>
      </c>
      <c r="G717" s="120">
        <f t="shared" si="34"/>
        <v>0</v>
      </c>
      <c r="H717" s="120">
        <f t="shared" si="35"/>
        <v>0</v>
      </c>
      <c r="I717" s="112" t="s">
        <v>43</v>
      </c>
    </row>
    <row r="718" s="31" customFormat="1" ht="16.95" customHeight="1" spans="1:9">
      <c r="A718" s="90" t="s">
        <v>619</v>
      </c>
      <c r="B718" s="38">
        <v>310</v>
      </c>
      <c r="C718" s="38">
        <v>292</v>
      </c>
      <c r="D718" s="38">
        <v>307</v>
      </c>
      <c r="E718" s="38">
        <v>292</v>
      </c>
      <c r="F718" s="75">
        <f t="shared" si="33"/>
        <v>94.1935483870968</v>
      </c>
      <c r="G718" s="75">
        <f t="shared" si="34"/>
        <v>100</v>
      </c>
      <c r="H718" s="75">
        <f t="shared" si="35"/>
        <v>95.114006514658</v>
      </c>
      <c r="I718" s="31" t="s">
        <v>13</v>
      </c>
    </row>
    <row r="719" s="112" customFormat="1" ht="16.95" hidden="1" customHeight="1" spans="1:9">
      <c r="A719" s="130" t="s">
        <v>620</v>
      </c>
      <c r="B719" s="119"/>
      <c r="C719" s="119"/>
      <c r="D719" s="119">
        <v>0</v>
      </c>
      <c r="E719" s="119">
        <v>0</v>
      </c>
      <c r="F719" s="120">
        <f t="shared" si="33"/>
        <v>0</v>
      </c>
      <c r="G719" s="120">
        <f t="shared" si="34"/>
        <v>0</v>
      </c>
      <c r="H719" s="120">
        <f t="shared" si="35"/>
        <v>0</v>
      </c>
      <c r="I719" s="112" t="s">
        <v>43</v>
      </c>
    </row>
    <row r="720" s="112" customFormat="1" ht="16.95" hidden="1" customHeight="1" spans="1:9">
      <c r="A720" s="130" t="s">
        <v>621</v>
      </c>
      <c r="B720" s="119"/>
      <c r="C720" s="119"/>
      <c r="D720" s="119">
        <v>0</v>
      </c>
      <c r="E720" s="119">
        <v>0</v>
      </c>
      <c r="F720" s="120">
        <f t="shared" si="33"/>
        <v>0</v>
      </c>
      <c r="G720" s="120">
        <f t="shared" si="34"/>
        <v>0</v>
      </c>
      <c r="H720" s="120">
        <f t="shared" si="35"/>
        <v>0</v>
      </c>
      <c r="I720" s="112" t="s">
        <v>43</v>
      </c>
    </row>
    <row r="721" s="31" customFormat="1" ht="16.95" customHeight="1" spans="1:9">
      <c r="A721" s="90" t="s">
        <v>622</v>
      </c>
      <c r="B721" s="38"/>
      <c r="C721" s="38"/>
      <c r="D721" s="38">
        <v>307</v>
      </c>
      <c r="E721" s="38">
        <v>292</v>
      </c>
      <c r="F721" s="75">
        <f t="shared" si="33"/>
        <v>0</v>
      </c>
      <c r="G721" s="75">
        <f t="shared" si="34"/>
        <v>0</v>
      </c>
      <c r="H721" s="75">
        <f t="shared" si="35"/>
        <v>95.114006514658</v>
      </c>
      <c r="I721" s="31" t="s">
        <v>13</v>
      </c>
    </row>
    <row r="722" s="31" customFormat="1" ht="16.95" customHeight="1" spans="1:9">
      <c r="A722" s="90" t="s">
        <v>623</v>
      </c>
      <c r="B722" s="38">
        <v>8247</v>
      </c>
      <c r="C722" s="38">
        <v>11992</v>
      </c>
      <c r="D722" s="38">
        <v>7865</v>
      </c>
      <c r="E722" s="38">
        <v>11992</v>
      </c>
      <c r="F722" s="75">
        <f t="shared" si="33"/>
        <v>145.41045228568</v>
      </c>
      <c r="G722" s="75">
        <f t="shared" si="34"/>
        <v>100</v>
      </c>
      <c r="H722" s="75">
        <f t="shared" si="35"/>
        <v>152.472981563891</v>
      </c>
      <c r="I722" s="31" t="s">
        <v>13</v>
      </c>
    </row>
    <row r="723" s="31" customFormat="1" ht="16.95" customHeight="1" spans="1:9">
      <c r="A723" s="90" t="s">
        <v>624</v>
      </c>
      <c r="B723" s="38"/>
      <c r="C723" s="38"/>
      <c r="D723" s="38">
        <v>1512</v>
      </c>
      <c r="E723" s="38">
        <v>1831</v>
      </c>
      <c r="F723" s="75">
        <f t="shared" si="33"/>
        <v>0</v>
      </c>
      <c r="G723" s="75">
        <f t="shared" si="34"/>
        <v>0</v>
      </c>
      <c r="H723" s="75">
        <f t="shared" si="35"/>
        <v>121.097883597884</v>
      </c>
      <c r="I723" s="31" t="s">
        <v>13</v>
      </c>
    </row>
    <row r="724" s="31" customFormat="1" ht="16.95" customHeight="1" spans="1:9">
      <c r="A724" s="90" t="s">
        <v>625</v>
      </c>
      <c r="B724" s="38"/>
      <c r="C724" s="38"/>
      <c r="D724" s="38">
        <v>4429</v>
      </c>
      <c r="E724" s="38">
        <v>6206</v>
      </c>
      <c r="F724" s="75">
        <f t="shared" si="33"/>
        <v>0</v>
      </c>
      <c r="G724" s="75">
        <f t="shared" si="34"/>
        <v>0</v>
      </c>
      <c r="H724" s="75">
        <f t="shared" si="35"/>
        <v>140.121923684805</v>
      </c>
      <c r="I724" s="31" t="s">
        <v>13</v>
      </c>
    </row>
    <row r="725" s="31" customFormat="1" ht="16.95" customHeight="1" spans="1:9">
      <c r="A725" s="90" t="s">
        <v>626</v>
      </c>
      <c r="B725" s="38"/>
      <c r="C725" s="38"/>
      <c r="D725" s="38">
        <v>1907</v>
      </c>
      <c r="E725" s="38">
        <v>2131</v>
      </c>
      <c r="F725" s="75">
        <f t="shared" si="33"/>
        <v>0</v>
      </c>
      <c r="G725" s="75">
        <f t="shared" si="34"/>
        <v>0</v>
      </c>
      <c r="H725" s="75">
        <f t="shared" si="35"/>
        <v>111.746198217095</v>
      </c>
      <c r="I725" s="31" t="s">
        <v>13</v>
      </c>
    </row>
    <row r="726" s="31" customFormat="1" ht="16.95" customHeight="1" spans="1:9">
      <c r="A726" s="90" t="s">
        <v>627</v>
      </c>
      <c r="B726" s="38"/>
      <c r="C726" s="38"/>
      <c r="D726" s="38">
        <v>17</v>
      </c>
      <c r="E726" s="38">
        <v>1824</v>
      </c>
      <c r="F726" s="75">
        <f t="shared" si="33"/>
        <v>0</v>
      </c>
      <c r="G726" s="75">
        <f t="shared" si="34"/>
        <v>0</v>
      </c>
      <c r="H726" s="75">
        <f t="shared" si="35"/>
        <v>10729.4117647059</v>
      </c>
      <c r="I726" s="31" t="s">
        <v>13</v>
      </c>
    </row>
    <row r="727" s="31" customFormat="1" ht="16.95" customHeight="1" spans="1:9">
      <c r="A727" s="90" t="s">
        <v>628</v>
      </c>
      <c r="B727" s="38">
        <v>24200</v>
      </c>
      <c r="C727" s="38">
        <v>21911</v>
      </c>
      <c r="D727" s="38">
        <v>24155</v>
      </c>
      <c r="E727" s="38">
        <v>21911</v>
      </c>
      <c r="F727" s="75">
        <f t="shared" si="33"/>
        <v>90.5413223140496</v>
      </c>
      <c r="G727" s="75">
        <f t="shared" si="34"/>
        <v>100</v>
      </c>
      <c r="H727" s="75">
        <f t="shared" si="35"/>
        <v>90.7099979300352</v>
      </c>
      <c r="I727" s="31" t="s">
        <v>13</v>
      </c>
    </row>
    <row r="728" s="112" customFormat="1" ht="16.95" hidden="1" customHeight="1" spans="1:9">
      <c r="A728" s="130" t="s">
        <v>629</v>
      </c>
      <c r="B728" s="119"/>
      <c r="C728" s="119"/>
      <c r="D728" s="119">
        <v>0</v>
      </c>
      <c r="E728" s="119">
        <v>0</v>
      </c>
      <c r="F728" s="120">
        <f t="shared" si="33"/>
        <v>0</v>
      </c>
      <c r="G728" s="120">
        <f t="shared" si="34"/>
        <v>0</v>
      </c>
      <c r="H728" s="120">
        <f t="shared" si="35"/>
        <v>0</v>
      </c>
      <c r="I728" s="112" t="s">
        <v>43</v>
      </c>
    </row>
    <row r="729" s="31" customFormat="1" ht="16.95" customHeight="1" spans="1:9">
      <c r="A729" s="90" t="s">
        <v>630</v>
      </c>
      <c r="B729" s="38"/>
      <c r="C729" s="38"/>
      <c r="D729" s="38">
        <v>24155</v>
      </c>
      <c r="E729" s="38">
        <v>21911</v>
      </c>
      <c r="F729" s="75">
        <f t="shared" si="33"/>
        <v>0</v>
      </c>
      <c r="G729" s="75">
        <f t="shared" si="34"/>
        <v>0</v>
      </c>
      <c r="H729" s="75">
        <f t="shared" si="35"/>
        <v>90.7099979300352</v>
      </c>
      <c r="I729" s="31" t="s">
        <v>13</v>
      </c>
    </row>
    <row r="730" s="112" customFormat="1" ht="16.95" hidden="1" customHeight="1" spans="1:9">
      <c r="A730" s="130" t="s">
        <v>631</v>
      </c>
      <c r="B730" s="119"/>
      <c r="C730" s="119"/>
      <c r="D730" s="119">
        <v>0</v>
      </c>
      <c r="E730" s="119">
        <v>0</v>
      </c>
      <c r="F730" s="120">
        <f t="shared" si="33"/>
        <v>0</v>
      </c>
      <c r="G730" s="120">
        <f t="shared" si="34"/>
        <v>0</v>
      </c>
      <c r="H730" s="120">
        <f t="shared" si="35"/>
        <v>0</v>
      </c>
      <c r="I730" s="112" t="s">
        <v>43</v>
      </c>
    </row>
    <row r="731" s="31" customFormat="1" ht="16.95" customHeight="1" spans="1:9">
      <c r="A731" s="90" t="s">
        <v>632</v>
      </c>
      <c r="B731" s="38">
        <v>1582</v>
      </c>
      <c r="C731" s="38">
        <v>2534</v>
      </c>
      <c r="D731" s="38">
        <v>1488</v>
      </c>
      <c r="E731" s="38">
        <v>2534</v>
      </c>
      <c r="F731" s="75">
        <f t="shared" si="33"/>
        <v>160.176991150442</v>
      </c>
      <c r="G731" s="75">
        <f t="shared" si="34"/>
        <v>100</v>
      </c>
      <c r="H731" s="75">
        <f t="shared" si="35"/>
        <v>170.295698924731</v>
      </c>
      <c r="I731" s="31" t="s">
        <v>13</v>
      </c>
    </row>
    <row r="732" s="31" customFormat="1" ht="16.95" customHeight="1" spans="1:9">
      <c r="A732" s="90" t="s">
        <v>633</v>
      </c>
      <c r="B732" s="38"/>
      <c r="C732" s="38"/>
      <c r="D732" s="38">
        <v>1057</v>
      </c>
      <c r="E732" s="38">
        <v>2377</v>
      </c>
      <c r="F732" s="75">
        <f t="shared" si="33"/>
        <v>0</v>
      </c>
      <c r="G732" s="75">
        <f t="shared" si="34"/>
        <v>0</v>
      </c>
      <c r="H732" s="75">
        <f t="shared" si="35"/>
        <v>224.881740775781</v>
      </c>
      <c r="I732" s="31" t="s">
        <v>13</v>
      </c>
    </row>
    <row r="733" s="112" customFormat="1" ht="16.95" hidden="1" customHeight="1" spans="1:9">
      <c r="A733" s="130" t="s">
        <v>634</v>
      </c>
      <c r="B733" s="119"/>
      <c r="C733" s="119"/>
      <c r="D733" s="119">
        <v>0</v>
      </c>
      <c r="E733" s="119">
        <v>0</v>
      </c>
      <c r="F733" s="120">
        <f t="shared" si="33"/>
        <v>0</v>
      </c>
      <c r="G733" s="120">
        <f t="shared" si="34"/>
        <v>0</v>
      </c>
      <c r="H733" s="120">
        <f t="shared" si="35"/>
        <v>0</v>
      </c>
      <c r="I733" s="112" t="s">
        <v>43</v>
      </c>
    </row>
    <row r="734" s="31" customFormat="1" ht="16.95" customHeight="1" spans="1:9">
      <c r="A734" s="90" t="s">
        <v>635</v>
      </c>
      <c r="B734" s="38"/>
      <c r="C734" s="38"/>
      <c r="D734" s="38">
        <v>431</v>
      </c>
      <c r="E734" s="38">
        <v>157</v>
      </c>
      <c r="F734" s="75">
        <f t="shared" si="33"/>
        <v>0</v>
      </c>
      <c r="G734" s="75">
        <f t="shared" si="34"/>
        <v>0</v>
      </c>
      <c r="H734" s="75">
        <f t="shared" si="35"/>
        <v>36.4269141531323</v>
      </c>
      <c r="I734" s="31" t="s">
        <v>13</v>
      </c>
    </row>
    <row r="735" s="31" customFormat="1" ht="16.95" customHeight="1" spans="1:9">
      <c r="A735" s="90" t="s">
        <v>636</v>
      </c>
      <c r="B735" s="38">
        <v>65</v>
      </c>
      <c r="C735" s="38">
        <v>64</v>
      </c>
      <c r="D735" s="38">
        <v>63</v>
      </c>
      <c r="E735" s="38">
        <v>64</v>
      </c>
      <c r="F735" s="75">
        <f t="shared" si="33"/>
        <v>98.4615384615385</v>
      </c>
      <c r="G735" s="75">
        <f t="shared" si="34"/>
        <v>100</v>
      </c>
      <c r="H735" s="75">
        <f t="shared" si="35"/>
        <v>101.587301587302</v>
      </c>
      <c r="I735" s="31" t="s">
        <v>13</v>
      </c>
    </row>
    <row r="736" s="31" customFormat="1" ht="16.95" customHeight="1" spans="1:9">
      <c r="A736" s="90" t="s">
        <v>637</v>
      </c>
      <c r="B736" s="38"/>
      <c r="C736" s="38"/>
      <c r="D736" s="38">
        <v>63</v>
      </c>
      <c r="E736" s="38">
        <v>64</v>
      </c>
      <c r="F736" s="75">
        <f t="shared" si="33"/>
        <v>0</v>
      </c>
      <c r="G736" s="75">
        <f t="shared" si="34"/>
        <v>0</v>
      </c>
      <c r="H736" s="75">
        <f t="shared" si="35"/>
        <v>101.587301587302</v>
      </c>
      <c r="I736" s="31" t="s">
        <v>13</v>
      </c>
    </row>
    <row r="737" s="112" customFormat="1" ht="16.95" hidden="1" customHeight="1" spans="1:9">
      <c r="A737" s="130" t="s">
        <v>638</v>
      </c>
      <c r="B737" s="119"/>
      <c r="C737" s="119"/>
      <c r="D737" s="119">
        <v>0</v>
      </c>
      <c r="E737" s="119">
        <v>0</v>
      </c>
      <c r="F737" s="120">
        <f t="shared" si="33"/>
        <v>0</v>
      </c>
      <c r="G737" s="120">
        <f t="shared" si="34"/>
        <v>0</v>
      </c>
      <c r="H737" s="120">
        <f t="shared" si="35"/>
        <v>0</v>
      </c>
      <c r="I737" s="112" t="s">
        <v>43</v>
      </c>
    </row>
    <row r="738" s="31" customFormat="1" ht="16.95" customHeight="1" spans="1:9">
      <c r="A738" s="90" t="s">
        <v>639</v>
      </c>
      <c r="B738" s="38">
        <v>0</v>
      </c>
      <c r="C738" s="38">
        <v>25</v>
      </c>
      <c r="D738" s="38"/>
      <c r="E738" s="38">
        <v>25</v>
      </c>
      <c r="F738" s="75">
        <f t="shared" si="33"/>
        <v>0</v>
      </c>
      <c r="G738" s="75">
        <f t="shared" si="34"/>
        <v>100</v>
      </c>
      <c r="H738" s="75">
        <f t="shared" si="35"/>
        <v>0</v>
      </c>
      <c r="I738" s="31" t="s">
        <v>13</v>
      </c>
    </row>
    <row r="739" s="112" customFormat="1" ht="16.95" hidden="1" customHeight="1" spans="1:9">
      <c r="A739" s="130" t="s">
        <v>113</v>
      </c>
      <c r="B739" s="119"/>
      <c r="C739" s="119"/>
      <c r="D739" s="119"/>
      <c r="E739" s="119">
        <v>0</v>
      </c>
      <c r="F739" s="120">
        <f t="shared" si="33"/>
        <v>0</v>
      </c>
      <c r="G739" s="120">
        <f t="shared" si="34"/>
        <v>0</v>
      </c>
      <c r="H739" s="120">
        <f t="shared" si="35"/>
        <v>0</v>
      </c>
      <c r="I739" s="112" t="s">
        <v>43</v>
      </c>
    </row>
    <row r="740" s="112" customFormat="1" ht="16.95" hidden="1" customHeight="1" spans="1:9">
      <c r="A740" s="130" t="s">
        <v>114</v>
      </c>
      <c r="B740" s="119"/>
      <c r="C740" s="119"/>
      <c r="D740" s="119"/>
      <c r="E740" s="119">
        <v>0</v>
      </c>
      <c r="F740" s="120">
        <f t="shared" si="33"/>
        <v>0</v>
      </c>
      <c r="G740" s="120">
        <f t="shared" si="34"/>
        <v>0</v>
      </c>
      <c r="H740" s="120">
        <f t="shared" si="35"/>
        <v>0</v>
      </c>
      <c r="I740" s="112" t="s">
        <v>43</v>
      </c>
    </row>
    <row r="741" s="112" customFormat="1" ht="16.95" hidden="1" customHeight="1" spans="1:9">
      <c r="A741" s="130" t="s">
        <v>115</v>
      </c>
      <c r="B741" s="119"/>
      <c r="C741" s="119"/>
      <c r="D741" s="119"/>
      <c r="E741" s="119">
        <v>0</v>
      </c>
      <c r="F741" s="120">
        <f t="shared" si="33"/>
        <v>0</v>
      </c>
      <c r="G741" s="120">
        <f t="shared" si="34"/>
        <v>0</v>
      </c>
      <c r="H741" s="120">
        <f t="shared" si="35"/>
        <v>0</v>
      </c>
      <c r="I741" s="112" t="s">
        <v>43</v>
      </c>
    </row>
    <row r="742" s="112" customFormat="1" ht="16.95" hidden="1" customHeight="1" spans="1:9">
      <c r="A742" s="130" t="s">
        <v>154</v>
      </c>
      <c r="B742" s="119"/>
      <c r="C742" s="119"/>
      <c r="D742" s="119"/>
      <c r="E742" s="119">
        <v>0</v>
      </c>
      <c r="F742" s="120">
        <f t="shared" si="33"/>
        <v>0</v>
      </c>
      <c r="G742" s="120">
        <f t="shared" si="34"/>
        <v>0</v>
      </c>
      <c r="H742" s="120">
        <f t="shared" si="35"/>
        <v>0</v>
      </c>
      <c r="I742" s="112" t="s">
        <v>43</v>
      </c>
    </row>
    <row r="743" s="112" customFormat="1" ht="16.95" hidden="1" customHeight="1" spans="1:9">
      <c r="A743" s="130" t="s">
        <v>640</v>
      </c>
      <c r="B743" s="119"/>
      <c r="C743" s="119"/>
      <c r="D743" s="119"/>
      <c r="E743" s="119">
        <v>0</v>
      </c>
      <c r="F743" s="120">
        <f t="shared" si="33"/>
        <v>0</v>
      </c>
      <c r="G743" s="120">
        <f t="shared" si="34"/>
        <v>0</v>
      </c>
      <c r="H743" s="120">
        <f t="shared" si="35"/>
        <v>0</v>
      </c>
      <c r="I743" s="112" t="s">
        <v>43</v>
      </c>
    </row>
    <row r="744" s="112" customFormat="1" ht="16.95" hidden="1" customHeight="1" spans="1:9">
      <c r="A744" s="130" t="s">
        <v>641</v>
      </c>
      <c r="B744" s="119"/>
      <c r="C744" s="119"/>
      <c r="D744" s="119"/>
      <c r="E744" s="119">
        <v>0</v>
      </c>
      <c r="F744" s="120">
        <f t="shared" si="33"/>
        <v>0</v>
      </c>
      <c r="G744" s="120">
        <f t="shared" si="34"/>
        <v>0</v>
      </c>
      <c r="H744" s="120">
        <f t="shared" si="35"/>
        <v>0</v>
      </c>
      <c r="I744" s="112" t="s">
        <v>43</v>
      </c>
    </row>
    <row r="745" s="112" customFormat="1" ht="16.95" hidden="1" customHeight="1" spans="1:9">
      <c r="A745" s="130" t="s">
        <v>122</v>
      </c>
      <c r="B745" s="119"/>
      <c r="C745" s="119"/>
      <c r="D745" s="119"/>
      <c r="E745" s="119">
        <v>0</v>
      </c>
      <c r="F745" s="120">
        <f t="shared" si="33"/>
        <v>0</v>
      </c>
      <c r="G745" s="120">
        <f t="shared" si="34"/>
        <v>0</v>
      </c>
      <c r="H745" s="120">
        <f t="shared" si="35"/>
        <v>0</v>
      </c>
      <c r="I745" s="112" t="s">
        <v>43</v>
      </c>
    </row>
    <row r="746" s="31" customFormat="1" ht="16.95" customHeight="1" spans="1:9">
      <c r="A746" s="90" t="s">
        <v>642</v>
      </c>
      <c r="B746" s="38"/>
      <c r="C746" s="38"/>
      <c r="D746" s="38"/>
      <c r="E746" s="38">
        <v>25</v>
      </c>
      <c r="F746" s="75">
        <f t="shared" si="33"/>
        <v>0</v>
      </c>
      <c r="G746" s="75">
        <f t="shared" si="34"/>
        <v>0</v>
      </c>
      <c r="H746" s="75">
        <f t="shared" si="35"/>
        <v>0</v>
      </c>
      <c r="I746" s="31" t="s">
        <v>13</v>
      </c>
    </row>
    <row r="747" s="31" customFormat="1" ht="16.95" customHeight="1" spans="1:9">
      <c r="A747" s="90" t="s">
        <v>643</v>
      </c>
      <c r="B747" s="38">
        <v>0</v>
      </c>
      <c r="C747" s="38">
        <v>53</v>
      </c>
      <c r="D747" s="38"/>
      <c r="E747" s="38">
        <v>53</v>
      </c>
      <c r="F747" s="75">
        <f t="shared" si="33"/>
        <v>0</v>
      </c>
      <c r="G747" s="75">
        <f t="shared" si="34"/>
        <v>100</v>
      </c>
      <c r="H747" s="75">
        <f t="shared" si="35"/>
        <v>0</v>
      </c>
      <c r="I747" s="31" t="s">
        <v>13</v>
      </c>
    </row>
    <row r="748" s="31" customFormat="1" ht="16.95" customHeight="1" spans="1:9">
      <c r="A748" s="90" t="s">
        <v>644</v>
      </c>
      <c r="B748" s="38"/>
      <c r="C748" s="38"/>
      <c r="D748" s="38"/>
      <c r="E748" s="38">
        <v>53</v>
      </c>
      <c r="F748" s="75">
        <f t="shared" si="33"/>
        <v>0</v>
      </c>
      <c r="G748" s="75">
        <f t="shared" si="34"/>
        <v>0</v>
      </c>
      <c r="H748" s="75">
        <f t="shared" si="35"/>
        <v>0</v>
      </c>
      <c r="I748" s="31" t="s">
        <v>13</v>
      </c>
    </row>
    <row r="749" s="31" customFormat="1" ht="16.95" customHeight="1" spans="1:9">
      <c r="A749" s="90" t="s">
        <v>645</v>
      </c>
      <c r="B749" s="38">
        <v>140</v>
      </c>
      <c r="C749" s="38">
        <v>191</v>
      </c>
      <c r="D749" s="38">
        <v>136</v>
      </c>
      <c r="E749" s="38">
        <v>191</v>
      </c>
      <c r="F749" s="75">
        <f t="shared" si="33"/>
        <v>136.428571428571</v>
      </c>
      <c r="G749" s="75">
        <f t="shared" si="34"/>
        <v>100</v>
      </c>
      <c r="H749" s="75">
        <f t="shared" si="35"/>
        <v>140.441176470588</v>
      </c>
      <c r="I749" s="31" t="s">
        <v>13</v>
      </c>
    </row>
    <row r="750" s="31" customFormat="1" ht="16.95" customHeight="1" spans="1:9">
      <c r="A750" s="90" t="s">
        <v>646</v>
      </c>
      <c r="B750" s="38"/>
      <c r="C750" s="38"/>
      <c r="D750" s="38">
        <v>136</v>
      </c>
      <c r="E750" s="38">
        <v>191</v>
      </c>
      <c r="F750" s="75">
        <f t="shared" si="33"/>
        <v>0</v>
      </c>
      <c r="G750" s="75">
        <f t="shared" si="34"/>
        <v>0</v>
      </c>
      <c r="H750" s="75">
        <f t="shared" si="35"/>
        <v>140.441176470588</v>
      </c>
      <c r="I750" s="31" t="s">
        <v>13</v>
      </c>
    </row>
    <row r="751" s="31" customFormat="1" ht="16.95" customHeight="1" spans="1:9">
      <c r="A751" s="90" t="s">
        <v>73</v>
      </c>
      <c r="B751" s="38">
        <v>18360</v>
      </c>
      <c r="C751" s="38">
        <v>18175</v>
      </c>
      <c r="D751" s="38">
        <v>18309</v>
      </c>
      <c r="E751" s="38">
        <v>18175</v>
      </c>
      <c r="F751" s="75">
        <f t="shared" si="33"/>
        <v>98.9923747276688</v>
      </c>
      <c r="G751" s="75">
        <f t="shared" si="34"/>
        <v>100</v>
      </c>
      <c r="H751" s="75">
        <f t="shared" si="35"/>
        <v>99.268119504069</v>
      </c>
      <c r="I751" s="31" t="s">
        <v>13</v>
      </c>
    </row>
    <row r="752" s="31" customFormat="1" ht="16.95" customHeight="1" spans="1:9">
      <c r="A752" s="90" t="s">
        <v>647</v>
      </c>
      <c r="B752" s="38">
        <v>790</v>
      </c>
      <c r="C752" s="38">
        <v>347</v>
      </c>
      <c r="D752" s="38">
        <v>771</v>
      </c>
      <c r="E752" s="38">
        <v>347</v>
      </c>
      <c r="F752" s="75">
        <f t="shared" si="33"/>
        <v>43.9240506329114</v>
      </c>
      <c r="G752" s="75">
        <f t="shared" si="34"/>
        <v>100</v>
      </c>
      <c r="H752" s="75">
        <f t="shared" si="35"/>
        <v>45.0064850843061</v>
      </c>
      <c r="I752" s="31" t="s">
        <v>13</v>
      </c>
    </row>
    <row r="753" s="31" customFormat="1" ht="16.95" customHeight="1" spans="1:9">
      <c r="A753" s="90" t="s">
        <v>113</v>
      </c>
      <c r="B753" s="38"/>
      <c r="C753" s="38"/>
      <c r="D753" s="38">
        <v>771</v>
      </c>
      <c r="E753" s="38">
        <v>333</v>
      </c>
      <c r="F753" s="75">
        <f t="shared" si="33"/>
        <v>0</v>
      </c>
      <c r="G753" s="75">
        <f t="shared" si="34"/>
        <v>0</v>
      </c>
      <c r="H753" s="75">
        <f t="shared" si="35"/>
        <v>43.1906614785992</v>
      </c>
      <c r="I753" s="31" t="s">
        <v>13</v>
      </c>
    </row>
    <row r="754" s="112" customFormat="1" ht="16.95" hidden="1" customHeight="1" spans="1:9">
      <c r="A754" s="130" t="s">
        <v>114</v>
      </c>
      <c r="B754" s="119"/>
      <c r="C754" s="119"/>
      <c r="D754" s="119">
        <v>0</v>
      </c>
      <c r="E754" s="119">
        <v>0</v>
      </c>
      <c r="F754" s="120">
        <f t="shared" si="33"/>
        <v>0</v>
      </c>
      <c r="G754" s="120">
        <f t="shared" si="34"/>
        <v>0</v>
      </c>
      <c r="H754" s="120">
        <f t="shared" si="35"/>
        <v>0</v>
      </c>
      <c r="I754" s="112" t="s">
        <v>43</v>
      </c>
    </row>
    <row r="755" s="112" customFormat="1" ht="16.95" hidden="1" customHeight="1" spans="1:9">
      <c r="A755" s="130" t="s">
        <v>115</v>
      </c>
      <c r="B755" s="119"/>
      <c r="C755" s="119"/>
      <c r="D755" s="119">
        <v>0</v>
      </c>
      <c r="E755" s="119">
        <v>0</v>
      </c>
      <c r="F755" s="120">
        <f t="shared" si="33"/>
        <v>0</v>
      </c>
      <c r="G755" s="120">
        <f t="shared" si="34"/>
        <v>0</v>
      </c>
      <c r="H755" s="120">
        <f t="shared" si="35"/>
        <v>0</v>
      </c>
      <c r="I755" s="112" t="s">
        <v>43</v>
      </c>
    </row>
    <row r="756" s="112" customFormat="1" ht="16.95" hidden="1" customHeight="1" spans="1:9">
      <c r="A756" s="130" t="s">
        <v>648</v>
      </c>
      <c r="B756" s="119"/>
      <c r="C756" s="119"/>
      <c r="D756" s="119">
        <v>0</v>
      </c>
      <c r="E756" s="119">
        <v>0</v>
      </c>
      <c r="F756" s="120">
        <f t="shared" si="33"/>
        <v>0</v>
      </c>
      <c r="G756" s="120">
        <f t="shared" si="34"/>
        <v>0</v>
      </c>
      <c r="H756" s="120">
        <f t="shared" si="35"/>
        <v>0</v>
      </c>
      <c r="I756" s="112" t="s">
        <v>43</v>
      </c>
    </row>
    <row r="757" s="112" customFormat="1" ht="16.95" hidden="1" customHeight="1" spans="1:9">
      <c r="A757" s="130" t="s">
        <v>649</v>
      </c>
      <c r="B757" s="119"/>
      <c r="C757" s="119"/>
      <c r="D757" s="119">
        <v>0</v>
      </c>
      <c r="E757" s="119">
        <v>0</v>
      </c>
      <c r="F757" s="120">
        <f t="shared" si="33"/>
        <v>0</v>
      </c>
      <c r="G757" s="120">
        <f t="shared" si="34"/>
        <v>0</v>
      </c>
      <c r="H757" s="120">
        <f t="shared" si="35"/>
        <v>0</v>
      </c>
      <c r="I757" s="112" t="s">
        <v>43</v>
      </c>
    </row>
    <row r="758" s="112" customFormat="1" ht="16.95" hidden="1" customHeight="1" spans="1:9">
      <c r="A758" s="130" t="s">
        <v>650</v>
      </c>
      <c r="B758" s="119"/>
      <c r="C758" s="119"/>
      <c r="D758" s="119">
        <v>0</v>
      </c>
      <c r="E758" s="119">
        <v>0</v>
      </c>
      <c r="F758" s="120">
        <f t="shared" si="33"/>
        <v>0</v>
      </c>
      <c r="G758" s="120">
        <f t="shared" si="34"/>
        <v>0</v>
      </c>
      <c r="H758" s="120">
        <f t="shared" si="35"/>
        <v>0</v>
      </c>
      <c r="I758" s="112" t="s">
        <v>43</v>
      </c>
    </row>
    <row r="759" s="112" customFormat="1" ht="16.95" hidden="1" customHeight="1" spans="1:9">
      <c r="A759" s="130" t="s">
        <v>651</v>
      </c>
      <c r="B759" s="119"/>
      <c r="C759" s="119"/>
      <c r="D759" s="119">
        <v>0</v>
      </c>
      <c r="E759" s="119">
        <v>0</v>
      </c>
      <c r="F759" s="120">
        <f t="shared" si="33"/>
        <v>0</v>
      </c>
      <c r="G759" s="120">
        <f t="shared" si="34"/>
        <v>0</v>
      </c>
      <c r="H759" s="120">
        <f t="shared" si="35"/>
        <v>0</v>
      </c>
      <c r="I759" s="112" t="s">
        <v>43</v>
      </c>
    </row>
    <row r="760" s="112" customFormat="1" ht="16.95" hidden="1" customHeight="1" spans="1:9">
      <c r="A760" s="130" t="s">
        <v>652</v>
      </c>
      <c r="B760" s="119"/>
      <c r="C760" s="119"/>
      <c r="D760" s="119"/>
      <c r="E760" s="119">
        <v>0</v>
      </c>
      <c r="F760" s="120">
        <f t="shared" si="33"/>
        <v>0</v>
      </c>
      <c r="G760" s="120">
        <f t="shared" si="34"/>
        <v>0</v>
      </c>
      <c r="H760" s="120">
        <f t="shared" si="35"/>
        <v>0</v>
      </c>
      <c r="I760" s="112" t="s">
        <v>43</v>
      </c>
    </row>
    <row r="761" s="31" customFormat="1" ht="16.95" customHeight="1" spans="1:9">
      <c r="A761" s="90" t="s">
        <v>653</v>
      </c>
      <c r="B761" s="38"/>
      <c r="C761" s="38"/>
      <c r="D761" s="38">
        <v>0</v>
      </c>
      <c r="E761" s="38">
        <v>14</v>
      </c>
      <c r="F761" s="75">
        <f t="shared" si="33"/>
        <v>0</v>
      </c>
      <c r="G761" s="75">
        <f t="shared" si="34"/>
        <v>0</v>
      </c>
      <c r="H761" s="75">
        <f t="shared" si="35"/>
        <v>0</v>
      </c>
      <c r="I761" s="31" t="s">
        <v>13</v>
      </c>
    </row>
    <row r="762" s="112" customFormat="1" ht="16.95" hidden="1" customHeight="1" spans="1:9">
      <c r="A762" s="130" t="s">
        <v>654</v>
      </c>
      <c r="B762" s="119">
        <v>0</v>
      </c>
      <c r="C762" s="119">
        <v>0</v>
      </c>
      <c r="D762" s="119">
        <v>0</v>
      </c>
      <c r="E762" s="119">
        <v>0</v>
      </c>
      <c r="F762" s="120">
        <f t="shared" si="33"/>
        <v>0</v>
      </c>
      <c r="G762" s="120">
        <f t="shared" si="34"/>
        <v>0</v>
      </c>
      <c r="H762" s="120">
        <f t="shared" si="35"/>
        <v>0</v>
      </c>
      <c r="I762" s="112" t="s">
        <v>43</v>
      </c>
    </row>
    <row r="763" s="112" customFormat="1" ht="16.95" hidden="1" customHeight="1" spans="1:9">
      <c r="A763" s="130" t="s">
        <v>655</v>
      </c>
      <c r="B763" s="119"/>
      <c r="C763" s="119"/>
      <c r="D763" s="119">
        <v>0</v>
      </c>
      <c r="E763" s="119">
        <v>0</v>
      </c>
      <c r="F763" s="120">
        <f t="shared" si="33"/>
        <v>0</v>
      </c>
      <c r="G763" s="120">
        <f t="shared" si="34"/>
        <v>0</v>
      </c>
      <c r="H763" s="120">
        <f t="shared" si="35"/>
        <v>0</v>
      </c>
      <c r="I763" s="112" t="s">
        <v>43</v>
      </c>
    </row>
    <row r="764" s="112" customFormat="1" ht="16.95" hidden="1" customHeight="1" spans="1:9">
      <c r="A764" s="130" t="s">
        <v>656</v>
      </c>
      <c r="B764" s="119"/>
      <c r="C764" s="119"/>
      <c r="D764" s="119">
        <v>0</v>
      </c>
      <c r="E764" s="119">
        <v>0</v>
      </c>
      <c r="F764" s="120">
        <f t="shared" si="33"/>
        <v>0</v>
      </c>
      <c r="G764" s="120">
        <f t="shared" si="34"/>
        <v>0</v>
      </c>
      <c r="H764" s="120">
        <f t="shared" si="35"/>
        <v>0</v>
      </c>
      <c r="I764" s="112" t="s">
        <v>43</v>
      </c>
    </row>
    <row r="765" s="112" customFormat="1" ht="16.95" hidden="1" customHeight="1" spans="1:9">
      <c r="A765" s="130" t="s">
        <v>657</v>
      </c>
      <c r="B765" s="119"/>
      <c r="C765" s="119"/>
      <c r="D765" s="119">
        <v>0</v>
      </c>
      <c r="E765" s="119">
        <v>0</v>
      </c>
      <c r="F765" s="120">
        <f t="shared" si="33"/>
        <v>0</v>
      </c>
      <c r="G765" s="120">
        <f t="shared" si="34"/>
        <v>0</v>
      </c>
      <c r="H765" s="120">
        <f t="shared" si="35"/>
        <v>0</v>
      </c>
      <c r="I765" s="112" t="s">
        <v>43</v>
      </c>
    </row>
    <row r="766" s="31" customFormat="1" ht="16.95" customHeight="1" spans="1:9">
      <c r="A766" s="90" t="s">
        <v>658</v>
      </c>
      <c r="B766" s="38">
        <v>3090</v>
      </c>
      <c r="C766" s="38">
        <v>1404</v>
      </c>
      <c r="D766" s="38">
        <v>3051</v>
      </c>
      <c r="E766" s="38">
        <v>1404</v>
      </c>
      <c r="F766" s="75">
        <f t="shared" si="33"/>
        <v>45.4368932038835</v>
      </c>
      <c r="G766" s="75">
        <f t="shared" si="34"/>
        <v>100</v>
      </c>
      <c r="H766" s="75">
        <f t="shared" si="35"/>
        <v>46.0176991150442</v>
      </c>
      <c r="I766" s="31" t="s">
        <v>13</v>
      </c>
    </row>
    <row r="767" s="31" customFormat="1" ht="16.95" customHeight="1" spans="1:9">
      <c r="A767" s="90" t="s">
        <v>659</v>
      </c>
      <c r="B767" s="38"/>
      <c r="C767" s="38"/>
      <c r="D767" s="38">
        <v>868</v>
      </c>
      <c r="E767" s="38">
        <v>0</v>
      </c>
      <c r="F767" s="75">
        <f t="shared" ref="F767:F830" si="36">IF(B767&lt;&gt;0,(E767/B767)*100,0)</f>
        <v>0</v>
      </c>
      <c r="G767" s="75">
        <f t="shared" ref="G767:G830" si="37">IF(C767&lt;&gt;0,(E767/C767)*100,0)</f>
        <v>0</v>
      </c>
      <c r="H767" s="75">
        <f t="shared" ref="H767:H830" si="38">IF(D767&lt;&gt;0,(E767/D767)*100,0)</f>
        <v>0</v>
      </c>
      <c r="I767" s="31" t="s">
        <v>13</v>
      </c>
    </row>
    <row r="768" s="31" customFormat="1" ht="16.95" customHeight="1" spans="1:9">
      <c r="A768" s="90" t="s">
        <v>660</v>
      </c>
      <c r="B768" s="38"/>
      <c r="C768" s="38"/>
      <c r="D768" s="38">
        <v>447</v>
      </c>
      <c r="E768" s="38">
        <v>1139</v>
      </c>
      <c r="F768" s="75">
        <f t="shared" si="36"/>
        <v>0</v>
      </c>
      <c r="G768" s="75">
        <f t="shared" si="37"/>
        <v>0</v>
      </c>
      <c r="H768" s="75">
        <f t="shared" si="38"/>
        <v>254.809843400447</v>
      </c>
      <c r="I768" s="31" t="s">
        <v>13</v>
      </c>
    </row>
    <row r="769" s="112" customFormat="1" ht="16.95" hidden="1" customHeight="1" spans="1:9">
      <c r="A769" s="130" t="s">
        <v>661</v>
      </c>
      <c r="B769" s="119"/>
      <c r="C769" s="119"/>
      <c r="D769" s="119">
        <v>0</v>
      </c>
      <c r="E769" s="119">
        <v>0</v>
      </c>
      <c r="F769" s="120">
        <f t="shared" si="36"/>
        <v>0</v>
      </c>
      <c r="G769" s="120">
        <f t="shared" si="37"/>
        <v>0</v>
      </c>
      <c r="H769" s="120">
        <f t="shared" si="38"/>
        <v>0</v>
      </c>
      <c r="I769" s="112" t="s">
        <v>43</v>
      </c>
    </row>
    <row r="770" s="31" customFormat="1" ht="16.95" customHeight="1" spans="1:9">
      <c r="A770" s="90" t="s">
        <v>662</v>
      </c>
      <c r="B770" s="38"/>
      <c r="C770" s="38"/>
      <c r="D770" s="38">
        <v>0</v>
      </c>
      <c r="E770" s="38">
        <v>265</v>
      </c>
      <c r="F770" s="75">
        <f t="shared" si="36"/>
        <v>0</v>
      </c>
      <c r="G770" s="75">
        <f t="shared" si="37"/>
        <v>0</v>
      </c>
      <c r="H770" s="75">
        <f t="shared" si="38"/>
        <v>0</v>
      </c>
      <c r="I770" s="31" t="s">
        <v>13</v>
      </c>
    </row>
    <row r="771" s="112" customFormat="1" ht="16.95" hidden="1" customHeight="1" spans="1:9">
      <c r="A771" s="130" t="s">
        <v>663</v>
      </c>
      <c r="B771" s="119"/>
      <c r="C771" s="119"/>
      <c r="D771" s="119">
        <v>0</v>
      </c>
      <c r="E771" s="119">
        <v>0</v>
      </c>
      <c r="F771" s="120">
        <f t="shared" si="36"/>
        <v>0</v>
      </c>
      <c r="G771" s="120">
        <f t="shared" si="37"/>
        <v>0</v>
      </c>
      <c r="H771" s="120">
        <f t="shared" si="38"/>
        <v>0</v>
      </c>
      <c r="I771" s="112" t="s">
        <v>43</v>
      </c>
    </row>
    <row r="772" s="112" customFormat="1" ht="16.95" hidden="1" customHeight="1" spans="1:9">
      <c r="A772" s="130" t="s">
        <v>664</v>
      </c>
      <c r="B772" s="119"/>
      <c r="C772" s="119"/>
      <c r="D772" s="119">
        <v>0</v>
      </c>
      <c r="E772" s="119">
        <v>0</v>
      </c>
      <c r="F772" s="120">
        <f t="shared" si="36"/>
        <v>0</v>
      </c>
      <c r="G772" s="120">
        <f t="shared" si="37"/>
        <v>0</v>
      </c>
      <c r="H772" s="120">
        <f t="shared" si="38"/>
        <v>0</v>
      </c>
      <c r="I772" s="112" t="s">
        <v>43</v>
      </c>
    </row>
    <row r="773" s="31" customFormat="1" ht="16.95" customHeight="1" spans="1:9">
      <c r="A773" s="90" t="s">
        <v>665</v>
      </c>
      <c r="B773" s="38"/>
      <c r="C773" s="38"/>
      <c r="D773" s="38">
        <v>1736</v>
      </c>
      <c r="E773" s="38">
        <v>0</v>
      </c>
      <c r="F773" s="75">
        <f t="shared" si="36"/>
        <v>0</v>
      </c>
      <c r="G773" s="75">
        <f t="shared" si="37"/>
        <v>0</v>
      </c>
      <c r="H773" s="75">
        <f t="shared" si="38"/>
        <v>0</v>
      </c>
      <c r="I773" s="31" t="s">
        <v>13</v>
      </c>
    </row>
    <row r="774" s="31" customFormat="1" ht="16.95" customHeight="1" spans="1:9">
      <c r="A774" s="90" t="s">
        <v>666</v>
      </c>
      <c r="B774" s="38">
        <v>9335</v>
      </c>
      <c r="C774" s="38">
        <v>11370</v>
      </c>
      <c r="D774" s="38">
        <v>9365</v>
      </c>
      <c r="E774" s="38">
        <v>11370</v>
      </c>
      <c r="F774" s="75">
        <f t="shared" si="36"/>
        <v>121.799678628816</v>
      </c>
      <c r="G774" s="75">
        <f t="shared" si="37"/>
        <v>100</v>
      </c>
      <c r="H774" s="75">
        <f t="shared" si="38"/>
        <v>121.409503470368</v>
      </c>
      <c r="I774" s="31" t="s">
        <v>13</v>
      </c>
    </row>
    <row r="775" s="31" customFormat="1" ht="16.95" customHeight="1" spans="1:9">
      <c r="A775" s="90" t="s">
        <v>667</v>
      </c>
      <c r="B775" s="38"/>
      <c r="C775" s="38"/>
      <c r="D775" s="38">
        <v>8531</v>
      </c>
      <c r="E775" s="38">
        <v>6945</v>
      </c>
      <c r="F775" s="75">
        <f t="shared" si="36"/>
        <v>0</v>
      </c>
      <c r="G775" s="75">
        <f t="shared" si="37"/>
        <v>0</v>
      </c>
      <c r="H775" s="75">
        <f t="shared" si="38"/>
        <v>81.4089790177002</v>
      </c>
      <c r="I775" s="31" t="s">
        <v>13</v>
      </c>
    </row>
    <row r="776" s="31" customFormat="1" ht="16.95" customHeight="1" spans="1:9">
      <c r="A776" s="90" t="s">
        <v>668</v>
      </c>
      <c r="B776" s="38"/>
      <c r="C776" s="38"/>
      <c r="D776" s="38">
        <v>429</v>
      </c>
      <c r="E776" s="38">
        <v>2432</v>
      </c>
      <c r="F776" s="75">
        <f t="shared" si="36"/>
        <v>0</v>
      </c>
      <c r="G776" s="75">
        <f t="shared" si="37"/>
        <v>0</v>
      </c>
      <c r="H776" s="75">
        <f t="shared" si="38"/>
        <v>566.899766899767</v>
      </c>
      <c r="I776" s="31" t="s">
        <v>13</v>
      </c>
    </row>
    <row r="777" s="112" customFormat="1" ht="16.95" hidden="1" customHeight="1" spans="1:9">
      <c r="A777" s="130" t="s">
        <v>669</v>
      </c>
      <c r="B777" s="119"/>
      <c r="C777" s="119"/>
      <c r="D777" s="119">
        <v>0</v>
      </c>
      <c r="E777" s="119">
        <v>0</v>
      </c>
      <c r="F777" s="120">
        <f t="shared" si="36"/>
        <v>0</v>
      </c>
      <c r="G777" s="120">
        <f t="shared" si="37"/>
        <v>0</v>
      </c>
      <c r="H777" s="120">
        <f t="shared" si="38"/>
        <v>0</v>
      </c>
      <c r="I777" s="112" t="s">
        <v>43</v>
      </c>
    </row>
    <row r="778" s="112" customFormat="1" ht="16.95" hidden="1" customHeight="1" spans="1:9">
      <c r="A778" s="130" t="s">
        <v>670</v>
      </c>
      <c r="B778" s="119"/>
      <c r="C778" s="119"/>
      <c r="D778" s="119">
        <v>0</v>
      </c>
      <c r="E778" s="119">
        <v>0</v>
      </c>
      <c r="F778" s="120">
        <f t="shared" si="36"/>
        <v>0</v>
      </c>
      <c r="G778" s="120">
        <f t="shared" si="37"/>
        <v>0</v>
      </c>
      <c r="H778" s="120">
        <f t="shared" si="38"/>
        <v>0</v>
      </c>
      <c r="I778" s="112" t="s">
        <v>43</v>
      </c>
    </row>
    <row r="779" s="31" customFormat="1" ht="16.95" customHeight="1" spans="1:9">
      <c r="A779" s="90" t="s">
        <v>671</v>
      </c>
      <c r="B779" s="38"/>
      <c r="C779" s="38"/>
      <c r="D779" s="38">
        <v>405</v>
      </c>
      <c r="E779" s="38">
        <v>1993</v>
      </c>
      <c r="F779" s="75">
        <f t="shared" si="36"/>
        <v>0</v>
      </c>
      <c r="G779" s="75">
        <f t="shared" si="37"/>
        <v>0</v>
      </c>
      <c r="H779" s="75">
        <f t="shared" si="38"/>
        <v>492.098765432099</v>
      </c>
      <c r="I779" s="31" t="s">
        <v>13</v>
      </c>
    </row>
    <row r="780" s="31" customFormat="1" ht="16.95" customHeight="1" spans="1:9">
      <c r="A780" s="90" t="s">
        <v>672</v>
      </c>
      <c r="B780" s="38">
        <v>320</v>
      </c>
      <c r="C780" s="38">
        <v>293</v>
      </c>
      <c r="D780" s="38">
        <v>316</v>
      </c>
      <c r="E780" s="38">
        <v>293</v>
      </c>
      <c r="F780" s="75">
        <f t="shared" si="36"/>
        <v>91.5625</v>
      </c>
      <c r="G780" s="75">
        <f t="shared" si="37"/>
        <v>100</v>
      </c>
      <c r="H780" s="75">
        <f t="shared" si="38"/>
        <v>92.7215189873418</v>
      </c>
      <c r="I780" s="31" t="s">
        <v>13</v>
      </c>
    </row>
    <row r="781" s="31" customFormat="1" ht="16.95" customHeight="1" spans="1:9">
      <c r="A781" s="90" t="s">
        <v>673</v>
      </c>
      <c r="B781" s="38"/>
      <c r="C781" s="38"/>
      <c r="D781" s="38">
        <v>214</v>
      </c>
      <c r="E781" s="38">
        <v>4</v>
      </c>
      <c r="F781" s="75">
        <f t="shared" si="36"/>
        <v>0</v>
      </c>
      <c r="G781" s="75">
        <f t="shared" si="37"/>
        <v>0</v>
      </c>
      <c r="H781" s="75">
        <f t="shared" si="38"/>
        <v>1.86915887850467</v>
      </c>
      <c r="I781" s="31" t="s">
        <v>13</v>
      </c>
    </row>
    <row r="782" s="112" customFormat="1" ht="16.95" hidden="1" customHeight="1" spans="1:9">
      <c r="A782" s="130" t="s">
        <v>674</v>
      </c>
      <c r="B782" s="119"/>
      <c r="C782" s="119"/>
      <c r="D782" s="119">
        <v>0</v>
      </c>
      <c r="E782" s="119">
        <v>0</v>
      </c>
      <c r="F782" s="120">
        <f t="shared" si="36"/>
        <v>0</v>
      </c>
      <c r="G782" s="120">
        <f t="shared" si="37"/>
        <v>0</v>
      </c>
      <c r="H782" s="120">
        <f t="shared" si="38"/>
        <v>0</v>
      </c>
      <c r="I782" s="112" t="s">
        <v>43</v>
      </c>
    </row>
    <row r="783" s="112" customFormat="1" ht="16.95" hidden="1" customHeight="1" spans="1:9">
      <c r="A783" s="130" t="s">
        <v>675</v>
      </c>
      <c r="B783" s="119"/>
      <c r="C783" s="119"/>
      <c r="D783" s="119">
        <v>0</v>
      </c>
      <c r="E783" s="119">
        <v>0</v>
      </c>
      <c r="F783" s="120">
        <f t="shared" si="36"/>
        <v>0</v>
      </c>
      <c r="G783" s="120">
        <f t="shared" si="37"/>
        <v>0</v>
      </c>
      <c r="H783" s="120">
        <f t="shared" si="38"/>
        <v>0</v>
      </c>
      <c r="I783" s="112" t="s">
        <v>43</v>
      </c>
    </row>
    <row r="784" s="112" customFormat="1" ht="16.95" hidden="1" customHeight="1" spans="1:9">
      <c r="A784" s="130" t="s">
        <v>676</v>
      </c>
      <c r="B784" s="119"/>
      <c r="C784" s="119"/>
      <c r="D784" s="119">
        <v>0</v>
      </c>
      <c r="E784" s="119">
        <v>0</v>
      </c>
      <c r="F784" s="120">
        <f t="shared" si="36"/>
        <v>0</v>
      </c>
      <c r="G784" s="120">
        <f t="shared" si="37"/>
        <v>0</v>
      </c>
      <c r="H784" s="120">
        <f t="shared" si="38"/>
        <v>0</v>
      </c>
      <c r="I784" s="112" t="s">
        <v>43</v>
      </c>
    </row>
    <row r="785" s="31" customFormat="1" ht="16.95" customHeight="1" spans="1:9">
      <c r="A785" s="90" t="s">
        <v>677</v>
      </c>
      <c r="B785" s="38"/>
      <c r="C785" s="38"/>
      <c r="D785" s="38">
        <v>102</v>
      </c>
      <c r="E785" s="38">
        <v>289</v>
      </c>
      <c r="F785" s="75">
        <f t="shared" si="36"/>
        <v>0</v>
      </c>
      <c r="G785" s="75">
        <f t="shared" si="37"/>
        <v>0</v>
      </c>
      <c r="H785" s="75">
        <f t="shared" si="38"/>
        <v>283.333333333333</v>
      </c>
      <c r="I785" s="31" t="s">
        <v>13</v>
      </c>
    </row>
    <row r="786" s="112" customFormat="1" ht="16.95" hidden="1" customHeight="1" spans="1:9">
      <c r="A786" s="130" t="s">
        <v>678</v>
      </c>
      <c r="B786" s="119"/>
      <c r="C786" s="119"/>
      <c r="D786" s="119">
        <v>0</v>
      </c>
      <c r="E786" s="119">
        <v>0</v>
      </c>
      <c r="F786" s="120">
        <f t="shared" si="36"/>
        <v>0</v>
      </c>
      <c r="G786" s="120">
        <f t="shared" si="37"/>
        <v>0</v>
      </c>
      <c r="H786" s="120">
        <f t="shared" si="38"/>
        <v>0</v>
      </c>
      <c r="I786" s="112" t="s">
        <v>43</v>
      </c>
    </row>
    <row r="787" s="31" customFormat="1" ht="16.95" customHeight="1" spans="1:9">
      <c r="A787" s="90" t="s">
        <v>679</v>
      </c>
      <c r="B787" s="38">
        <v>3610</v>
      </c>
      <c r="C787" s="38">
        <v>4444</v>
      </c>
      <c r="D787" s="38">
        <v>3610</v>
      </c>
      <c r="E787" s="38">
        <v>4444</v>
      </c>
      <c r="F787" s="75">
        <f t="shared" si="36"/>
        <v>123.102493074792</v>
      </c>
      <c r="G787" s="75">
        <f t="shared" si="37"/>
        <v>100</v>
      </c>
      <c r="H787" s="75">
        <f t="shared" si="38"/>
        <v>123.102493074792</v>
      </c>
      <c r="I787" s="31" t="s">
        <v>13</v>
      </c>
    </row>
    <row r="788" s="31" customFormat="1" ht="16.95" customHeight="1" spans="1:9">
      <c r="A788" s="90" t="s">
        <v>680</v>
      </c>
      <c r="B788" s="38"/>
      <c r="C788" s="38"/>
      <c r="D788" s="38">
        <v>1610</v>
      </c>
      <c r="E788" s="38">
        <v>3022</v>
      </c>
      <c r="F788" s="75">
        <f t="shared" si="36"/>
        <v>0</v>
      </c>
      <c r="G788" s="75">
        <f t="shared" si="37"/>
        <v>0</v>
      </c>
      <c r="H788" s="75">
        <f t="shared" si="38"/>
        <v>187.701863354037</v>
      </c>
      <c r="I788" s="31" t="s">
        <v>13</v>
      </c>
    </row>
    <row r="789" s="112" customFormat="1" ht="16.95" hidden="1" customHeight="1" spans="1:9">
      <c r="A789" s="130" t="s">
        <v>681</v>
      </c>
      <c r="B789" s="119"/>
      <c r="C789" s="119"/>
      <c r="D789" s="119">
        <v>0</v>
      </c>
      <c r="E789" s="119">
        <v>0</v>
      </c>
      <c r="F789" s="120">
        <f t="shared" si="36"/>
        <v>0</v>
      </c>
      <c r="G789" s="120">
        <f t="shared" si="37"/>
        <v>0</v>
      </c>
      <c r="H789" s="120">
        <f t="shared" si="38"/>
        <v>0</v>
      </c>
      <c r="I789" s="112" t="s">
        <v>43</v>
      </c>
    </row>
    <row r="790" s="112" customFormat="1" ht="16.95" hidden="1" customHeight="1" spans="1:9">
      <c r="A790" s="130" t="s">
        <v>682</v>
      </c>
      <c r="B790" s="119"/>
      <c r="C790" s="119"/>
      <c r="D790" s="119">
        <v>0</v>
      </c>
      <c r="E790" s="119">
        <v>0</v>
      </c>
      <c r="F790" s="120">
        <f t="shared" si="36"/>
        <v>0</v>
      </c>
      <c r="G790" s="120">
        <f t="shared" si="37"/>
        <v>0</v>
      </c>
      <c r="H790" s="120">
        <f t="shared" si="38"/>
        <v>0</v>
      </c>
      <c r="I790" s="112" t="s">
        <v>43</v>
      </c>
    </row>
    <row r="791" s="31" customFormat="1" ht="16.95" customHeight="1" spans="1:9">
      <c r="A791" s="90" t="s">
        <v>683</v>
      </c>
      <c r="B791" s="38"/>
      <c r="C791" s="38"/>
      <c r="D791" s="38">
        <v>0</v>
      </c>
      <c r="E791" s="38">
        <v>600</v>
      </c>
      <c r="F791" s="75">
        <f t="shared" si="36"/>
        <v>0</v>
      </c>
      <c r="G791" s="75">
        <f t="shared" si="37"/>
        <v>0</v>
      </c>
      <c r="H791" s="75">
        <f t="shared" si="38"/>
        <v>0</v>
      </c>
      <c r="I791" s="31" t="s">
        <v>13</v>
      </c>
    </row>
    <row r="792" s="31" customFormat="1" ht="16.95" customHeight="1" spans="1:9">
      <c r="A792" s="90" t="s">
        <v>684</v>
      </c>
      <c r="B792" s="38"/>
      <c r="C792" s="38"/>
      <c r="D792" s="38">
        <v>2000</v>
      </c>
      <c r="E792" s="38">
        <v>822</v>
      </c>
      <c r="F792" s="75">
        <f t="shared" si="36"/>
        <v>0</v>
      </c>
      <c r="G792" s="75">
        <f t="shared" si="37"/>
        <v>0</v>
      </c>
      <c r="H792" s="75">
        <f t="shared" si="38"/>
        <v>41.1</v>
      </c>
      <c r="I792" s="31" t="s">
        <v>13</v>
      </c>
    </row>
    <row r="793" s="112" customFormat="1" ht="16.95" hidden="1" customHeight="1" spans="1:9">
      <c r="A793" s="130" t="s">
        <v>685</v>
      </c>
      <c r="B793" s="119">
        <v>0</v>
      </c>
      <c r="C793" s="119">
        <v>0</v>
      </c>
      <c r="D793" s="119">
        <v>0</v>
      </c>
      <c r="E793" s="119">
        <v>0</v>
      </c>
      <c r="F793" s="120">
        <f t="shared" si="36"/>
        <v>0</v>
      </c>
      <c r="G793" s="120">
        <f t="shared" si="37"/>
        <v>0</v>
      </c>
      <c r="H793" s="120">
        <f t="shared" si="38"/>
        <v>0</v>
      </c>
      <c r="I793" s="112" t="s">
        <v>43</v>
      </c>
    </row>
    <row r="794" s="112" customFormat="1" ht="16.95" hidden="1" customHeight="1" spans="1:9">
      <c r="A794" s="130" t="s">
        <v>686</v>
      </c>
      <c r="B794" s="119"/>
      <c r="C794" s="119"/>
      <c r="D794" s="119">
        <v>0</v>
      </c>
      <c r="E794" s="119">
        <v>0</v>
      </c>
      <c r="F794" s="120">
        <f t="shared" si="36"/>
        <v>0</v>
      </c>
      <c r="G794" s="120">
        <f t="shared" si="37"/>
        <v>0</v>
      </c>
      <c r="H794" s="120">
        <f t="shared" si="38"/>
        <v>0</v>
      </c>
      <c r="I794" s="112" t="s">
        <v>43</v>
      </c>
    </row>
    <row r="795" s="112" customFormat="1" ht="16.95" hidden="1" customHeight="1" spans="1:9">
      <c r="A795" s="130" t="s">
        <v>687</v>
      </c>
      <c r="B795" s="119"/>
      <c r="C795" s="119"/>
      <c r="D795" s="119">
        <v>0</v>
      </c>
      <c r="E795" s="119">
        <v>0</v>
      </c>
      <c r="F795" s="120">
        <f t="shared" si="36"/>
        <v>0</v>
      </c>
      <c r="G795" s="120">
        <f t="shared" si="37"/>
        <v>0</v>
      </c>
      <c r="H795" s="120">
        <f t="shared" si="38"/>
        <v>0</v>
      </c>
      <c r="I795" s="112" t="s">
        <v>43</v>
      </c>
    </row>
    <row r="796" s="31" customFormat="1" ht="16.95" customHeight="1" spans="1:9">
      <c r="A796" s="90" t="s">
        <v>688</v>
      </c>
      <c r="B796" s="38">
        <v>80</v>
      </c>
      <c r="C796" s="38">
        <v>0</v>
      </c>
      <c r="D796" s="38">
        <v>0</v>
      </c>
      <c r="E796" s="38">
        <v>0</v>
      </c>
      <c r="F796" s="75">
        <f t="shared" si="36"/>
        <v>0</v>
      </c>
      <c r="G796" s="75">
        <f t="shared" si="37"/>
        <v>0</v>
      </c>
      <c r="H796" s="75">
        <f t="shared" si="38"/>
        <v>0</v>
      </c>
      <c r="I796" s="31" t="s">
        <v>13</v>
      </c>
    </row>
    <row r="797" s="112" customFormat="1" ht="16.95" hidden="1" customHeight="1" spans="1:9">
      <c r="A797" s="130" t="s">
        <v>689</v>
      </c>
      <c r="B797" s="119"/>
      <c r="C797" s="119"/>
      <c r="D797" s="119">
        <v>0</v>
      </c>
      <c r="E797" s="119">
        <v>0</v>
      </c>
      <c r="F797" s="120">
        <f t="shared" si="36"/>
        <v>0</v>
      </c>
      <c r="G797" s="120">
        <f t="shared" si="37"/>
        <v>0</v>
      </c>
      <c r="H797" s="120">
        <f t="shared" si="38"/>
        <v>0</v>
      </c>
      <c r="I797" s="112" t="s">
        <v>43</v>
      </c>
    </row>
    <row r="798" s="112" customFormat="1" ht="16.95" hidden="1" customHeight="1" spans="1:9">
      <c r="A798" s="130" t="s">
        <v>690</v>
      </c>
      <c r="B798" s="119"/>
      <c r="C798" s="119"/>
      <c r="D798" s="119">
        <v>0</v>
      </c>
      <c r="E798" s="119">
        <v>0</v>
      </c>
      <c r="F798" s="120">
        <f t="shared" si="36"/>
        <v>0</v>
      </c>
      <c r="G798" s="120">
        <f t="shared" si="37"/>
        <v>0</v>
      </c>
      <c r="H798" s="120">
        <f t="shared" si="38"/>
        <v>0</v>
      </c>
      <c r="I798" s="112" t="s">
        <v>43</v>
      </c>
    </row>
    <row r="799" s="31" customFormat="1" ht="16.95" customHeight="1" spans="1:9">
      <c r="A799" s="90" t="s">
        <v>691</v>
      </c>
      <c r="B799" s="38">
        <v>0</v>
      </c>
      <c r="C799" s="38">
        <v>80</v>
      </c>
      <c r="D799" s="38">
        <v>80</v>
      </c>
      <c r="E799" s="38">
        <v>80</v>
      </c>
      <c r="F799" s="75">
        <f t="shared" si="36"/>
        <v>0</v>
      </c>
      <c r="G799" s="75">
        <f t="shared" si="37"/>
        <v>100</v>
      </c>
      <c r="H799" s="75">
        <f t="shared" si="38"/>
        <v>100</v>
      </c>
      <c r="I799" s="31" t="s">
        <v>13</v>
      </c>
    </row>
    <row r="800" s="31" customFormat="1" ht="16.95" customHeight="1" spans="1:9">
      <c r="A800" s="90" t="s">
        <v>692</v>
      </c>
      <c r="B800" s="38"/>
      <c r="C800" s="38"/>
      <c r="D800" s="38">
        <v>80</v>
      </c>
      <c r="E800" s="38">
        <v>80</v>
      </c>
      <c r="F800" s="75">
        <f t="shared" si="36"/>
        <v>0</v>
      </c>
      <c r="G800" s="75">
        <f t="shared" si="37"/>
        <v>0</v>
      </c>
      <c r="H800" s="75">
        <f t="shared" si="38"/>
        <v>100</v>
      </c>
      <c r="I800" s="31" t="s">
        <v>13</v>
      </c>
    </row>
    <row r="801" s="31" customFormat="1" ht="16.95" customHeight="1" spans="1:9">
      <c r="A801" s="90" t="s">
        <v>693</v>
      </c>
      <c r="B801" s="38">
        <v>0</v>
      </c>
      <c r="C801" s="38">
        <v>27</v>
      </c>
      <c r="D801" s="38">
        <v>0</v>
      </c>
      <c r="E801" s="38">
        <v>27</v>
      </c>
      <c r="F801" s="75">
        <f t="shared" si="36"/>
        <v>0</v>
      </c>
      <c r="G801" s="75">
        <f t="shared" si="37"/>
        <v>100</v>
      </c>
      <c r="H801" s="75">
        <f t="shared" si="38"/>
        <v>0</v>
      </c>
      <c r="I801" s="31" t="s">
        <v>13</v>
      </c>
    </row>
    <row r="802" s="31" customFormat="1" ht="16.95" customHeight="1" spans="1:9">
      <c r="A802" s="90" t="s">
        <v>694</v>
      </c>
      <c r="B802" s="38"/>
      <c r="C802" s="38"/>
      <c r="D802" s="38">
        <v>0</v>
      </c>
      <c r="E802" s="38">
        <v>27</v>
      </c>
      <c r="F802" s="75">
        <f t="shared" si="36"/>
        <v>0</v>
      </c>
      <c r="G802" s="75">
        <f t="shared" si="37"/>
        <v>0</v>
      </c>
      <c r="H802" s="75">
        <f t="shared" si="38"/>
        <v>0</v>
      </c>
      <c r="I802" s="31" t="s">
        <v>13</v>
      </c>
    </row>
    <row r="803" s="31" customFormat="1" ht="16.95" customHeight="1" spans="1:9">
      <c r="A803" s="90" t="s">
        <v>695</v>
      </c>
      <c r="B803" s="38">
        <v>1135</v>
      </c>
      <c r="C803" s="38">
        <v>210</v>
      </c>
      <c r="D803" s="38">
        <v>1116</v>
      </c>
      <c r="E803" s="38">
        <v>210</v>
      </c>
      <c r="F803" s="75">
        <f t="shared" si="36"/>
        <v>18.5022026431718</v>
      </c>
      <c r="G803" s="75">
        <f t="shared" si="37"/>
        <v>100</v>
      </c>
      <c r="H803" s="75">
        <f t="shared" si="38"/>
        <v>18.8172043010753</v>
      </c>
      <c r="I803" s="31" t="s">
        <v>13</v>
      </c>
    </row>
    <row r="804" s="31" customFormat="1" ht="16.95" customHeight="1" spans="1:9">
      <c r="A804" s="90" t="s">
        <v>696</v>
      </c>
      <c r="B804" s="38"/>
      <c r="C804" s="38"/>
      <c r="D804" s="38">
        <v>184</v>
      </c>
      <c r="E804" s="38">
        <v>210</v>
      </c>
      <c r="F804" s="75">
        <f t="shared" si="36"/>
        <v>0</v>
      </c>
      <c r="G804" s="75">
        <f t="shared" si="37"/>
        <v>0</v>
      </c>
      <c r="H804" s="75">
        <f t="shared" si="38"/>
        <v>114.130434782609</v>
      </c>
      <c r="I804" s="31" t="s">
        <v>13</v>
      </c>
    </row>
    <row r="805" s="112" customFormat="1" ht="16.95" hidden="1" customHeight="1" spans="1:9">
      <c r="A805" s="130" t="s">
        <v>697</v>
      </c>
      <c r="B805" s="119"/>
      <c r="C805" s="119"/>
      <c r="D805" s="119">
        <v>0</v>
      </c>
      <c r="E805" s="119">
        <v>0</v>
      </c>
      <c r="F805" s="120">
        <f t="shared" si="36"/>
        <v>0</v>
      </c>
      <c r="G805" s="120">
        <f t="shared" si="37"/>
        <v>0</v>
      </c>
      <c r="H805" s="120">
        <f t="shared" si="38"/>
        <v>0</v>
      </c>
      <c r="I805" s="112" t="s">
        <v>43</v>
      </c>
    </row>
    <row r="806" s="112" customFormat="1" ht="16.95" hidden="1" customHeight="1" spans="1:9">
      <c r="A806" s="130" t="s">
        <v>698</v>
      </c>
      <c r="B806" s="119"/>
      <c r="C806" s="119"/>
      <c r="D806" s="119">
        <v>0</v>
      </c>
      <c r="E806" s="119">
        <v>0</v>
      </c>
      <c r="F806" s="120">
        <f t="shared" si="36"/>
        <v>0</v>
      </c>
      <c r="G806" s="120">
        <f t="shared" si="37"/>
        <v>0</v>
      </c>
      <c r="H806" s="120">
        <f t="shared" si="38"/>
        <v>0</v>
      </c>
      <c r="I806" s="112" t="s">
        <v>43</v>
      </c>
    </row>
    <row r="807" s="112" customFormat="1" ht="16.95" hidden="1" customHeight="1" spans="1:9">
      <c r="A807" s="130" t="s">
        <v>699</v>
      </c>
      <c r="B807" s="119"/>
      <c r="C807" s="119"/>
      <c r="D807" s="119">
        <v>0</v>
      </c>
      <c r="E807" s="119">
        <v>0</v>
      </c>
      <c r="F807" s="120">
        <f t="shared" si="36"/>
        <v>0</v>
      </c>
      <c r="G807" s="120">
        <f t="shared" si="37"/>
        <v>0</v>
      </c>
      <c r="H807" s="120">
        <f t="shared" si="38"/>
        <v>0</v>
      </c>
      <c r="I807" s="112" t="s">
        <v>43</v>
      </c>
    </row>
    <row r="808" s="31" customFormat="1" ht="16.95" customHeight="1" spans="1:9">
      <c r="A808" s="90" t="s">
        <v>700</v>
      </c>
      <c r="B808" s="38"/>
      <c r="C808" s="38"/>
      <c r="D808" s="38">
        <v>932</v>
      </c>
      <c r="E808" s="38">
        <v>0</v>
      </c>
      <c r="F808" s="75">
        <f t="shared" si="36"/>
        <v>0</v>
      </c>
      <c r="G808" s="75">
        <f t="shared" si="37"/>
        <v>0</v>
      </c>
      <c r="H808" s="75">
        <f t="shared" si="38"/>
        <v>0</v>
      </c>
      <c r="I808" s="31" t="s">
        <v>13</v>
      </c>
    </row>
    <row r="809" s="112" customFormat="1" ht="16.95" hidden="1" customHeight="1" spans="1:9">
      <c r="A809" s="130" t="s">
        <v>701</v>
      </c>
      <c r="B809" s="119">
        <v>0</v>
      </c>
      <c r="C809" s="119">
        <v>0</v>
      </c>
      <c r="D809" s="119">
        <v>0</v>
      </c>
      <c r="E809" s="119">
        <v>0</v>
      </c>
      <c r="F809" s="120">
        <f t="shared" si="36"/>
        <v>0</v>
      </c>
      <c r="G809" s="120">
        <f t="shared" si="37"/>
        <v>0</v>
      </c>
      <c r="H809" s="120">
        <f t="shared" si="38"/>
        <v>0</v>
      </c>
      <c r="I809" s="112" t="s">
        <v>43</v>
      </c>
    </row>
    <row r="810" s="112" customFormat="1" ht="16.95" hidden="1" customHeight="1" spans="1:9">
      <c r="A810" s="130" t="s">
        <v>702</v>
      </c>
      <c r="B810" s="119"/>
      <c r="C810" s="119"/>
      <c r="D810" s="119">
        <v>0</v>
      </c>
      <c r="E810" s="119">
        <v>0</v>
      </c>
      <c r="F810" s="120">
        <f t="shared" si="36"/>
        <v>0</v>
      </c>
      <c r="G810" s="120">
        <f t="shared" si="37"/>
        <v>0</v>
      </c>
      <c r="H810" s="120">
        <f t="shared" si="38"/>
        <v>0</v>
      </c>
      <c r="I810" s="112" t="s">
        <v>43</v>
      </c>
    </row>
    <row r="811" s="112" customFormat="1" ht="16.95" hidden="1" customHeight="1" spans="1:9">
      <c r="A811" s="130" t="s">
        <v>703</v>
      </c>
      <c r="B811" s="119">
        <v>0</v>
      </c>
      <c r="C811" s="119">
        <v>0</v>
      </c>
      <c r="D811" s="119">
        <v>0</v>
      </c>
      <c r="E811" s="119">
        <v>0</v>
      </c>
      <c r="F811" s="120">
        <f t="shared" si="36"/>
        <v>0</v>
      </c>
      <c r="G811" s="120">
        <f t="shared" si="37"/>
        <v>0</v>
      </c>
      <c r="H811" s="120">
        <f t="shared" si="38"/>
        <v>0</v>
      </c>
      <c r="I811" s="112" t="s">
        <v>43</v>
      </c>
    </row>
    <row r="812" s="112" customFormat="1" ht="16.95" hidden="1" customHeight="1" spans="1:9">
      <c r="A812" s="130" t="s">
        <v>704</v>
      </c>
      <c r="B812" s="119"/>
      <c r="C812" s="119"/>
      <c r="D812" s="119">
        <v>0</v>
      </c>
      <c r="E812" s="119">
        <v>0</v>
      </c>
      <c r="F812" s="120">
        <f t="shared" si="36"/>
        <v>0</v>
      </c>
      <c r="G812" s="120">
        <f t="shared" si="37"/>
        <v>0</v>
      </c>
      <c r="H812" s="120">
        <f t="shared" si="38"/>
        <v>0</v>
      </c>
      <c r="I812" s="112" t="s">
        <v>43</v>
      </c>
    </row>
    <row r="813" s="112" customFormat="1" ht="16.95" hidden="1" customHeight="1" spans="1:9">
      <c r="A813" s="130" t="s">
        <v>705</v>
      </c>
      <c r="B813" s="119">
        <v>0</v>
      </c>
      <c r="C813" s="119">
        <v>0</v>
      </c>
      <c r="D813" s="119">
        <v>0</v>
      </c>
      <c r="E813" s="119">
        <v>0</v>
      </c>
      <c r="F813" s="120">
        <f t="shared" si="36"/>
        <v>0</v>
      </c>
      <c r="G813" s="120">
        <f t="shared" si="37"/>
        <v>0</v>
      </c>
      <c r="H813" s="120">
        <f t="shared" si="38"/>
        <v>0</v>
      </c>
      <c r="I813" s="112" t="s">
        <v>43</v>
      </c>
    </row>
    <row r="814" s="112" customFormat="1" ht="16.95" hidden="1" customHeight="1" spans="1:9">
      <c r="A814" s="130" t="s">
        <v>113</v>
      </c>
      <c r="B814" s="119"/>
      <c r="C814" s="119"/>
      <c r="D814" s="119">
        <v>0</v>
      </c>
      <c r="E814" s="119">
        <v>0</v>
      </c>
      <c r="F814" s="120">
        <f t="shared" si="36"/>
        <v>0</v>
      </c>
      <c r="G814" s="120">
        <f t="shared" si="37"/>
        <v>0</v>
      </c>
      <c r="H814" s="120">
        <f t="shared" si="38"/>
        <v>0</v>
      </c>
      <c r="I814" s="112" t="s">
        <v>43</v>
      </c>
    </row>
    <row r="815" s="112" customFormat="1" ht="16.95" hidden="1" customHeight="1" spans="1:9">
      <c r="A815" s="130" t="s">
        <v>114</v>
      </c>
      <c r="B815" s="119"/>
      <c r="C815" s="119"/>
      <c r="D815" s="119">
        <v>0</v>
      </c>
      <c r="E815" s="119">
        <v>0</v>
      </c>
      <c r="F815" s="120">
        <f t="shared" si="36"/>
        <v>0</v>
      </c>
      <c r="G815" s="120">
        <f t="shared" si="37"/>
        <v>0</v>
      </c>
      <c r="H815" s="120">
        <f t="shared" si="38"/>
        <v>0</v>
      </c>
      <c r="I815" s="112" t="s">
        <v>43</v>
      </c>
    </row>
    <row r="816" s="112" customFormat="1" ht="16.95" hidden="1" customHeight="1" spans="1:9">
      <c r="A816" s="130" t="s">
        <v>115</v>
      </c>
      <c r="B816" s="119"/>
      <c r="C816" s="119"/>
      <c r="D816" s="119">
        <v>0</v>
      </c>
      <c r="E816" s="119">
        <v>0</v>
      </c>
      <c r="F816" s="120">
        <f t="shared" si="36"/>
        <v>0</v>
      </c>
      <c r="G816" s="120">
        <f t="shared" si="37"/>
        <v>0</v>
      </c>
      <c r="H816" s="120">
        <f t="shared" si="38"/>
        <v>0</v>
      </c>
      <c r="I816" s="112" t="s">
        <v>43</v>
      </c>
    </row>
    <row r="817" s="112" customFormat="1" ht="16.95" hidden="1" customHeight="1" spans="1:9">
      <c r="A817" s="130" t="s">
        <v>706</v>
      </c>
      <c r="B817" s="119"/>
      <c r="C817" s="119"/>
      <c r="D817" s="119">
        <v>0</v>
      </c>
      <c r="E817" s="119">
        <v>0</v>
      </c>
      <c r="F817" s="120">
        <f t="shared" si="36"/>
        <v>0</v>
      </c>
      <c r="G817" s="120">
        <f t="shared" si="37"/>
        <v>0</v>
      </c>
      <c r="H817" s="120">
        <f t="shared" si="38"/>
        <v>0</v>
      </c>
      <c r="I817" s="112" t="s">
        <v>43</v>
      </c>
    </row>
    <row r="818" s="112" customFormat="1" ht="16.95" hidden="1" customHeight="1" spans="1:9">
      <c r="A818" s="130" t="s">
        <v>707</v>
      </c>
      <c r="B818" s="119"/>
      <c r="C818" s="119"/>
      <c r="D818" s="119">
        <v>0</v>
      </c>
      <c r="E818" s="119">
        <v>0</v>
      </c>
      <c r="F818" s="120">
        <f t="shared" si="36"/>
        <v>0</v>
      </c>
      <c r="G818" s="120">
        <f t="shared" si="37"/>
        <v>0</v>
      </c>
      <c r="H818" s="120">
        <f t="shared" si="38"/>
        <v>0</v>
      </c>
      <c r="I818" s="112" t="s">
        <v>43</v>
      </c>
    </row>
    <row r="819" s="112" customFormat="1" ht="16.95" hidden="1" customHeight="1" spans="1:9">
      <c r="A819" s="130" t="s">
        <v>708</v>
      </c>
      <c r="B819" s="119"/>
      <c r="C819" s="119"/>
      <c r="D819" s="119">
        <v>0</v>
      </c>
      <c r="E819" s="119">
        <v>0</v>
      </c>
      <c r="F819" s="120">
        <f t="shared" si="36"/>
        <v>0</v>
      </c>
      <c r="G819" s="120">
        <f t="shared" si="37"/>
        <v>0</v>
      </c>
      <c r="H819" s="120">
        <f t="shared" si="38"/>
        <v>0</v>
      </c>
      <c r="I819" s="112" t="s">
        <v>43</v>
      </c>
    </row>
    <row r="820" s="112" customFormat="1" ht="16.95" hidden="1" customHeight="1" spans="1:9">
      <c r="A820" s="130" t="s">
        <v>709</v>
      </c>
      <c r="B820" s="119"/>
      <c r="C820" s="119"/>
      <c r="D820" s="119">
        <v>0</v>
      </c>
      <c r="E820" s="119">
        <v>0</v>
      </c>
      <c r="F820" s="120">
        <f t="shared" si="36"/>
        <v>0</v>
      </c>
      <c r="G820" s="120">
        <f t="shared" si="37"/>
        <v>0</v>
      </c>
      <c r="H820" s="120">
        <f t="shared" si="38"/>
        <v>0</v>
      </c>
      <c r="I820" s="112" t="s">
        <v>43</v>
      </c>
    </row>
    <row r="821" s="112" customFormat="1" ht="16.95" hidden="1" customHeight="1" spans="1:9">
      <c r="A821" s="130" t="s">
        <v>710</v>
      </c>
      <c r="B821" s="119"/>
      <c r="C821" s="119"/>
      <c r="D821" s="119">
        <v>0</v>
      </c>
      <c r="E821" s="119">
        <v>0</v>
      </c>
      <c r="F821" s="120">
        <f t="shared" si="36"/>
        <v>0</v>
      </c>
      <c r="G821" s="120">
        <f t="shared" si="37"/>
        <v>0</v>
      </c>
      <c r="H821" s="120">
        <f t="shared" si="38"/>
        <v>0</v>
      </c>
      <c r="I821" s="112" t="s">
        <v>43</v>
      </c>
    </row>
    <row r="822" s="112" customFormat="1" ht="16.95" hidden="1" customHeight="1" spans="1:9">
      <c r="A822" s="130" t="s">
        <v>711</v>
      </c>
      <c r="B822" s="119"/>
      <c r="C822" s="119"/>
      <c r="D822" s="119">
        <v>0</v>
      </c>
      <c r="E822" s="119">
        <v>0</v>
      </c>
      <c r="F822" s="120">
        <f t="shared" si="36"/>
        <v>0</v>
      </c>
      <c r="G822" s="120">
        <f t="shared" si="37"/>
        <v>0</v>
      </c>
      <c r="H822" s="120">
        <f t="shared" si="38"/>
        <v>0</v>
      </c>
      <c r="I822" s="112" t="s">
        <v>43</v>
      </c>
    </row>
    <row r="823" s="112" customFormat="1" ht="16.95" hidden="1" customHeight="1" spans="1:9">
      <c r="A823" s="130" t="s">
        <v>712</v>
      </c>
      <c r="B823" s="119"/>
      <c r="C823" s="119"/>
      <c r="D823" s="119">
        <v>0</v>
      </c>
      <c r="E823" s="119">
        <v>0</v>
      </c>
      <c r="F823" s="120">
        <f t="shared" si="36"/>
        <v>0</v>
      </c>
      <c r="G823" s="120">
        <f t="shared" si="37"/>
        <v>0</v>
      </c>
      <c r="H823" s="120">
        <f t="shared" si="38"/>
        <v>0</v>
      </c>
      <c r="I823" s="112" t="s">
        <v>43</v>
      </c>
    </row>
    <row r="824" s="112" customFormat="1" ht="16.95" hidden="1" customHeight="1" spans="1:9">
      <c r="A824" s="130" t="s">
        <v>154</v>
      </c>
      <c r="B824" s="119"/>
      <c r="C824" s="119"/>
      <c r="D824" s="119">
        <v>0</v>
      </c>
      <c r="E824" s="119">
        <v>0</v>
      </c>
      <c r="F824" s="120">
        <f t="shared" si="36"/>
        <v>0</v>
      </c>
      <c r="G824" s="120">
        <f t="shared" si="37"/>
        <v>0</v>
      </c>
      <c r="H824" s="120">
        <f t="shared" si="38"/>
        <v>0</v>
      </c>
      <c r="I824" s="112" t="s">
        <v>43</v>
      </c>
    </row>
    <row r="825" s="112" customFormat="1" ht="16.95" hidden="1" customHeight="1" spans="1:9">
      <c r="A825" s="130" t="s">
        <v>713</v>
      </c>
      <c r="B825" s="119"/>
      <c r="C825" s="119"/>
      <c r="D825" s="119">
        <v>0</v>
      </c>
      <c r="E825" s="119">
        <v>0</v>
      </c>
      <c r="F825" s="120">
        <f t="shared" si="36"/>
        <v>0</v>
      </c>
      <c r="G825" s="120">
        <f t="shared" si="37"/>
        <v>0</v>
      </c>
      <c r="H825" s="120">
        <f t="shared" si="38"/>
        <v>0</v>
      </c>
      <c r="I825" s="112" t="s">
        <v>43</v>
      </c>
    </row>
    <row r="826" s="112" customFormat="1" ht="16.95" hidden="1" customHeight="1" spans="1:9">
      <c r="A826" s="130" t="s">
        <v>122</v>
      </c>
      <c r="B826" s="119"/>
      <c r="C826" s="119"/>
      <c r="D826" s="119">
        <v>0</v>
      </c>
      <c r="E826" s="119">
        <v>0</v>
      </c>
      <c r="F826" s="120">
        <f t="shared" si="36"/>
        <v>0</v>
      </c>
      <c r="G826" s="120">
        <f t="shared" si="37"/>
        <v>0</v>
      </c>
      <c r="H826" s="120">
        <f t="shared" si="38"/>
        <v>0</v>
      </c>
      <c r="I826" s="112" t="s">
        <v>43</v>
      </c>
    </row>
    <row r="827" s="112" customFormat="1" ht="16.95" hidden="1" customHeight="1" spans="1:9">
      <c r="A827" s="130" t="s">
        <v>714</v>
      </c>
      <c r="B827" s="119"/>
      <c r="C827" s="119"/>
      <c r="D827" s="119">
        <v>0</v>
      </c>
      <c r="E827" s="119">
        <v>0</v>
      </c>
      <c r="F827" s="120">
        <f t="shared" si="36"/>
        <v>0</v>
      </c>
      <c r="G827" s="120">
        <f t="shared" si="37"/>
        <v>0</v>
      </c>
      <c r="H827" s="120">
        <f t="shared" si="38"/>
        <v>0</v>
      </c>
      <c r="I827" s="112" t="s">
        <v>43</v>
      </c>
    </row>
    <row r="828" s="112" customFormat="1" ht="16.95" hidden="1" customHeight="1" spans="1:9">
      <c r="A828" s="130" t="s">
        <v>715</v>
      </c>
      <c r="B828" s="119">
        <v>0</v>
      </c>
      <c r="C828" s="119">
        <v>0</v>
      </c>
      <c r="D828" s="119">
        <v>0</v>
      </c>
      <c r="E828" s="119">
        <v>0</v>
      </c>
      <c r="F828" s="120">
        <f t="shared" si="36"/>
        <v>0</v>
      </c>
      <c r="G828" s="120">
        <f t="shared" si="37"/>
        <v>0</v>
      </c>
      <c r="H828" s="120">
        <f t="shared" si="38"/>
        <v>0</v>
      </c>
      <c r="I828" s="112" t="s">
        <v>43</v>
      </c>
    </row>
    <row r="829" s="112" customFormat="1" ht="16.95" hidden="1" customHeight="1" spans="1:9">
      <c r="A829" s="130" t="s">
        <v>716</v>
      </c>
      <c r="B829" s="119"/>
      <c r="C829" s="119"/>
      <c r="D829" s="119">
        <v>0</v>
      </c>
      <c r="E829" s="119">
        <v>0</v>
      </c>
      <c r="F829" s="120">
        <f t="shared" si="36"/>
        <v>0</v>
      </c>
      <c r="G829" s="120">
        <f t="shared" si="37"/>
        <v>0</v>
      </c>
      <c r="H829" s="120">
        <f t="shared" si="38"/>
        <v>0</v>
      </c>
      <c r="I829" s="112" t="s">
        <v>43</v>
      </c>
    </row>
    <row r="830" s="31" customFormat="1" ht="16.95" customHeight="1" spans="1:9">
      <c r="A830" s="90" t="s">
        <v>74</v>
      </c>
      <c r="B830" s="38">
        <v>16052</v>
      </c>
      <c r="C830" s="38">
        <v>23360</v>
      </c>
      <c r="D830" s="38">
        <v>19087</v>
      </c>
      <c r="E830" s="38">
        <v>23360</v>
      </c>
      <c r="F830" s="75">
        <f t="shared" si="36"/>
        <v>145.52703712933</v>
      </c>
      <c r="G830" s="75">
        <f t="shared" si="37"/>
        <v>100</v>
      </c>
      <c r="H830" s="75">
        <f t="shared" si="38"/>
        <v>122.386964949966</v>
      </c>
      <c r="I830" s="31" t="s">
        <v>13</v>
      </c>
    </row>
    <row r="831" s="31" customFormat="1" ht="16.95" customHeight="1" spans="1:9">
      <c r="A831" s="90" t="s">
        <v>717</v>
      </c>
      <c r="B831" s="38">
        <v>3580</v>
      </c>
      <c r="C831" s="38">
        <v>3359</v>
      </c>
      <c r="D831" s="38">
        <v>3499</v>
      </c>
      <c r="E831" s="38">
        <v>3359</v>
      </c>
      <c r="F831" s="75">
        <f t="shared" ref="F831:F894" si="39">IF(B831&lt;&gt;0,(E831/B831)*100,0)</f>
        <v>93.8268156424581</v>
      </c>
      <c r="G831" s="75">
        <f t="shared" ref="G831:G894" si="40">IF(C831&lt;&gt;0,(E831/C831)*100,0)</f>
        <v>100</v>
      </c>
      <c r="H831" s="75">
        <f t="shared" ref="H831:H894" si="41">IF(D831&lt;&gt;0,(E831/D831)*100,0)</f>
        <v>95.9988568162332</v>
      </c>
      <c r="I831" s="31" t="s">
        <v>13</v>
      </c>
    </row>
    <row r="832" s="31" customFormat="1" ht="16.95" customHeight="1" spans="1:9">
      <c r="A832" s="90" t="s">
        <v>113</v>
      </c>
      <c r="B832" s="38"/>
      <c r="C832" s="38"/>
      <c r="D832" s="38">
        <v>2850</v>
      </c>
      <c r="E832" s="38">
        <v>2335</v>
      </c>
      <c r="F832" s="75">
        <f t="shared" si="39"/>
        <v>0</v>
      </c>
      <c r="G832" s="75">
        <f t="shared" si="40"/>
        <v>0</v>
      </c>
      <c r="H832" s="75">
        <f t="shared" si="41"/>
        <v>81.9298245614035</v>
      </c>
      <c r="I832" s="31" t="s">
        <v>13</v>
      </c>
    </row>
    <row r="833" s="31" customFormat="1" ht="16.95" customHeight="1" spans="1:9">
      <c r="A833" s="90" t="s">
        <v>114</v>
      </c>
      <c r="B833" s="38"/>
      <c r="C833" s="38"/>
      <c r="D833" s="38">
        <v>319</v>
      </c>
      <c r="E833" s="38">
        <v>11</v>
      </c>
      <c r="F833" s="75">
        <f t="shared" si="39"/>
        <v>0</v>
      </c>
      <c r="G833" s="75">
        <f t="shared" si="40"/>
        <v>0</v>
      </c>
      <c r="H833" s="75">
        <f t="shared" si="41"/>
        <v>3.44827586206897</v>
      </c>
      <c r="I833" s="31" t="s">
        <v>13</v>
      </c>
    </row>
    <row r="834" s="31" customFormat="1" ht="16.95" customHeight="1" spans="1:9">
      <c r="A834" s="90" t="s">
        <v>115</v>
      </c>
      <c r="B834" s="38"/>
      <c r="C834" s="38"/>
      <c r="D834" s="38">
        <v>0</v>
      </c>
      <c r="E834" s="38">
        <v>583</v>
      </c>
      <c r="F834" s="75">
        <f t="shared" si="39"/>
        <v>0</v>
      </c>
      <c r="G834" s="75">
        <f t="shared" si="40"/>
        <v>0</v>
      </c>
      <c r="H834" s="75">
        <f t="shared" si="41"/>
        <v>0</v>
      </c>
      <c r="I834" s="31" t="s">
        <v>13</v>
      </c>
    </row>
    <row r="835" s="112" customFormat="1" ht="16.95" hidden="1" customHeight="1" spans="1:9">
      <c r="A835" s="130" t="s">
        <v>718</v>
      </c>
      <c r="B835" s="119"/>
      <c r="C835" s="119"/>
      <c r="D835" s="119">
        <v>0</v>
      </c>
      <c r="E835" s="119">
        <v>0</v>
      </c>
      <c r="F835" s="120">
        <f t="shared" si="39"/>
        <v>0</v>
      </c>
      <c r="G835" s="120">
        <f t="shared" si="40"/>
        <v>0</v>
      </c>
      <c r="H835" s="120">
        <f t="shared" si="41"/>
        <v>0</v>
      </c>
      <c r="I835" s="112" t="s">
        <v>43</v>
      </c>
    </row>
    <row r="836" s="112" customFormat="1" ht="16.95" hidden="1" customHeight="1" spans="1:9">
      <c r="A836" s="130" t="s">
        <v>719</v>
      </c>
      <c r="B836" s="119"/>
      <c r="C836" s="119"/>
      <c r="D836" s="119">
        <v>0</v>
      </c>
      <c r="E836" s="119">
        <v>0</v>
      </c>
      <c r="F836" s="120">
        <f t="shared" si="39"/>
        <v>0</v>
      </c>
      <c r="G836" s="120">
        <f t="shared" si="40"/>
        <v>0</v>
      </c>
      <c r="H836" s="120">
        <f t="shared" si="41"/>
        <v>0</v>
      </c>
      <c r="I836" s="112" t="s">
        <v>43</v>
      </c>
    </row>
    <row r="837" s="31" customFormat="1" ht="16.95" customHeight="1" spans="1:9">
      <c r="A837" s="90" t="s">
        <v>720</v>
      </c>
      <c r="B837" s="38"/>
      <c r="C837" s="38"/>
      <c r="D837" s="38">
        <v>42</v>
      </c>
      <c r="E837" s="38">
        <v>45</v>
      </c>
      <c r="F837" s="75">
        <f t="shared" si="39"/>
        <v>0</v>
      </c>
      <c r="G837" s="75">
        <f t="shared" si="40"/>
        <v>0</v>
      </c>
      <c r="H837" s="75">
        <f t="shared" si="41"/>
        <v>107.142857142857</v>
      </c>
      <c r="I837" s="31" t="s">
        <v>13</v>
      </c>
    </row>
    <row r="838" s="112" customFormat="1" ht="16.95" hidden="1" customHeight="1" spans="1:9">
      <c r="A838" s="130" t="s">
        <v>721</v>
      </c>
      <c r="B838" s="119"/>
      <c r="C838" s="119"/>
      <c r="D838" s="119">
        <v>0</v>
      </c>
      <c r="E838" s="119">
        <v>0</v>
      </c>
      <c r="F838" s="120">
        <f t="shared" si="39"/>
        <v>0</v>
      </c>
      <c r="G838" s="120">
        <f t="shared" si="40"/>
        <v>0</v>
      </c>
      <c r="H838" s="120">
        <f t="shared" si="41"/>
        <v>0</v>
      </c>
      <c r="I838" s="112" t="s">
        <v>43</v>
      </c>
    </row>
    <row r="839" s="112" customFormat="1" ht="16.95" hidden="1" customHeight="1" spans="1:9">
      <c r="A839" s="130" t="s">
        <v>722</v>
      </c>
      <c r="B839" s="119"/>
      <c r="C839" s="119"/>
      <c r="D839" s="119">
        <v>0</v>
      </c>
      <c r="E839" s="119">
        <v>0</v>
      </c>
      <c r="F839" s="120">
        <f t="shared" si="39"/>
        <v>0</v>
      </c>
      <c r="G839" s="120">
        <f t="shared" si="40"/>
        <v>0</v>
      </c>
      <c r="H839" s="120">
        <f t="shared" si="41"/>
        <v>0</v>
      </c>
      <c r="I839" s="112" t="s">
        <v>43</v>
      </c>
    </row>
    <row r="840" s="112" customFormat="1" ht="16.95" hidden="1" customHeight="1" spans="1:9">
      <c r="A840" s="130" t="s">
        <v>723</v>
      </c>
      <c r="B840" s="119"/>
      <c r="C840" s="119"/>
      <c r="D840" s="119">
        <v>0</v>
      </c>
      <c r="E840" s="119">
        <v>0</v>
      </c>
      <c r="F840" s="120">
        <f t="shared" si="39"/>
        <v>0</v>
      </c>
      <c r="G840" s="120">
        <f t="shared" si="40"/>
        <v>0</v>
      </c>
      <c r="H840" s="120">
        <f t="shared" si="41"/>
        <v>0</v>
      </c>
      <c r="I840" s="112" t="s">
        <v>43</v>
      </c>
    </row>
    <row r="841" s="31" customFormat="1" ht="17.25" customHeight="1" spans="1:9">
      <c r="A841" s="90" t="s">
        <v>724</v>
      </c>
      <c r="B841" s="38"/>
      <c r="C841" s="38"/>
      <c r="D841" s="38">
        <v>288</v>
      </c>
      <c r="E841" s="38">
        <v>385</v>
      </c>
      <c r="F841" s="75">
        <f t="shared" si="39"/>
        <v>0</v>
      </c>
      <c r="G841" s="75">
        <f t="shared" si="40"/>
        <v>0</v>
      </c>
      <c r="H841" s="75">
        <f t="shared" si="41"/>
        <v>133.680555555556</v>
      </c>
      <c r="I841" s="31" t="s">
        <v>13</v>
      </c>
    </row>
    <row r="842" s="31" customFormat="1" ht="17.25" customHeight="1" spans="1:9">
      <c r="A842" s="90" t="s">
        <v>725</v>
      </c>
      <c r="B842" s="38">
        <v>2170</v>
      </c>
      <c r="C842" s="38">
        <v>2200</v>
      </c>
      <c r="D842" s="38">
        <v>2142</v>
      </c>
      <c r="E842" s="38">
        <v>2200</v>
      </c>
      <c r="F842" s="75">
        <f t="shared" si="39"/>
        <v>101.382488479263</v>
      </c>
      <c r="G842" s="75">
        <f t="shared" si="40"/>
        <v>100</v>
      </c>
      <c r="H842" s="75">
        <f t="shared" si="41"/>
        <v>102.707749766573</v>
      </c>
      <c r="I842" s="31" t="s">
        <v>13</v>
      </c>
    </row>
    <row r="843" s="31" customFormat="1" ht="17.25" customHeight="1" spans="1:9">
      <c r="A843" s="90" t="s">
        <v>726</v>
      </c>
      <c r="B843" s="38"/>
      <c r="C843" s="38"/>
      <c r="D843" s="38">
        <v>2142</v>
      </c>
      <c r="E843" s="38">
        <v>2200</v>
      </c>
      <c r="F843" s="75">
        <f t="shared" si="39"/>
        <v>0</v>
      </c>
      <c r="G843" s="75">
        <f t="shared" si="40"/>
        <v>0</v>
      </c>
      <c r="H843" s="75">
        <f t="shared" si="41"/>
        <v>102.707749766573</v>
      </c>
      <c r="I843" s="31" t="s">
        <v>13</v>
      </c>
    </row>
    <row r="844" s="31" customFormat="1" ht="17.25" customHeight="1" spans="1:9">
      <c r="A844" s="90" t="s">
        <v>727</v>
      </c>
      <c r="B844" s="38">
        <v>4550</v>
      </c>
      <c r="C844" s="38">
        <v>82</v>
      </c>
      <c r="D844" s="38">
        <v>4620</v>
      </c>
      <c r="E844" s="38">
        <v>82</v>
      </c>
      <c r="F844" s="75">
        <f t="shared" si="39"/>
        <v>1.8021978021978</v>
      </c>
      <c r="G844" s="75">
        <f t="shared" si="40"/>
        <v>100</v>
      </c>
      <c r="H844" s="75">
        <f t="shared" si="41"/>
        <v>1.77489177489177</v>
      </c>
      <c r="I844" s="31" t="s">
        <v>13</v>
      </c>
    </row>
    <row r="845" s="31" customFormat="1" ht="17.25" customHeight="1" spans="1:9">
      <c r="A845" s="90" t="s">
        <v>728</v>
      </c>
      <c r="B845" s="38"/>
      <c r="C845" s="38"/>
      <c r="D845" s="38">
        <v>4176</v>
      </c>
      <c r="E845" s="38">
        <v>0</v>
      </c>
      <c r="F845" s="75">
        <f t="shared" si="39"/>
        <v>0</v>
      </c>
      <c r="G845" s="75">
        <f t="shared" si="40"/>
        <v>0</v>
      </c>
      <c r="H845" s="75">
        <f t="shared" si="41"/>
        <v>0</v>
      </c>
      <c r="I845" s="31" t="s">
        <v>13</v>
      </c>
    </row>
    <row r="846" s="31" customFormat="1" ht="17.25" customHeight="1" spans="1:9">
      <c r="A846" s="90" t="s">
        <v>729</v>
      </c>
      <c r="B846" s="38"/>
      <c r="C846" s="38"/>
      <c r="D846" s="38">
        <v>444</v>
      </c>
      <c r="E846" s="38">
        <v>82</v>
      </c>
      <c r="F846" s="75">
        <f t="shared" si="39"/>
        <v>0</v>
      </c>
      <c r="G846" s="75">
        <f t="shared" si="40"/>
        <v>0</v>
      </c>
      <c r="H846" s="75">
        <f t="shared" si="41"/>
        <v>18.4684684684685</v>
      </c>
      <c r="I846" s="31" t="s">
        <v>13</v>
      </c>
    </row>
    <row r="847" s="31" customFormat="1" ht="16.95" customHeight="1" spans="1:9">
      <c r="A847" s="90" t="s">
        <v>730</v>
      </c>
      <c r="B847" s="38">
        <v>1900</v>
      </c>
      <c r="C847" s="38">
        <v>2504</v>
      </c>
      <c r="D847" s="38">
        <v>1956</v>
      </c>
      <c r="E847" s="38">
        <v>2504</v>
      </c>
      <c r="F847" s="75">
        <f t="shared" si="39"/>
        <v>131.789473684211</v>
      </c>
      <c r="G847" s="75">
        <f t="shared" si="40"/>
        <v>100</v>
      </c>
      <c r="H847" s="75">
        <f t="shared" si="41"/>
        <v>128.0163599182</v>
      </c>
      <c r="I847" s="31" t="s">
        <v>13</v>
      </c>
    </row>
    <row r="848" s="31" customFormat="1" ht="16.95" customHeight="1" spans="1:9">
      <c r="A848" s="90" t="s">
        <v>731</v>
      </c>
      <c r="B848" s="38"/>
      <c r="C848" s="38"/>
      <c r="D848" s="38">
        <v>1956</v>
      </c>
      <c r="E848" s="38">
        <v>2504</v>
      </c>
      <c r="F848" s="75">
        <f t="shared" si="39"/>
        <v>0</v>
      </c>
      <c r="G848" s="75">
        <f t="shared" si="40"/>
        <v>0</v>
      </c>
      <c r="H848" s="75">
        <f t="shared" si="41"/>
        <v>128.0163599182</v>
      </c>
      <c r="I848" s="31" t="s">
        <v>13</v>
      </c>
    </row>
    <row r="849" s="112" customFormat="1" ht="16.95" hidden="1" customHeight="1" spans="1:9">
      <c r="A849" s="130" t="s">
        <v>732</v>
      </c>
      <c r="B849" s="119">
        <v>0</v>
      </c>
      <c r="C849" s="119">
        <v>0</v>
      </c>
      <c r="D849" s="119">
        <v>0</v>
      </c>
      <c r="E849" s="119">
        <v>0</v>
      </c>
      <c r="F849" s="120">
        <f t="shared" si="39"/>
        <v>0</v>
      </c>
      <c r="G849" s="120">
        <f t="shared" si="40"/>
        <v>0</v>
      </c>
      <c r="H849" s="120">
        <f t="shared" si="41"/>
        <v>0</v>
      </c>
      <c r="I849" s="112" t="s">
        <v>43</v>
      </c>
    </row>
    <row r="850" s="112" customFormat="1" ht="16.95" hidden="1" customHeight="1" spans="1:9">
      <c r="A850" s="130" t="s">
        <v>733</v>
      </c>
      <c r="B850" s="119"/>
      <c r="C850" s="119"/>
      <c r="D850" s="119">
        <v>0</v>
      </c>
      <c r="E850" s="119">
        <v>0</v>
      </c>
      <c r="F850" s="120">
        <f t="shared" si="39"/>
        <v>0</v>
      </c>
      <c r="G850" s="120">
        <f t="shared" si="40"/>
        <v>0</v>
      </c>
      <c r="H850" s="120">
        <f t="shared" si="41"/>
        <v>0</v>
      </c>
      <c r="I850" s="112" t="s">
        <v>43</v>
      </c>
    </row>
    <row r="851" s="31" customFormat="1" ht="16.95" customHeight="1" spans="1:9">
      <c r="A851" s="90" t="s">
        <v>734</v>
      </c>
      <c r="B851" s="38">
        <v>3852</v>
      </c>
      <c r="C851" s="38">
        <v>15215</v>
      </c>
      <c r="D851" s="38">
        <v>6870</v>
      </c>
      <c r="E851" s="38">
        <v>15215</v>
      </c>
      <c r="F851" s="75">
        <f t="shared" si="39"/>
        <v>394.989615784008</v>
      </c>
      <c r="G851" s="75">
        <f t="shared" si="40"/>
        <v>100</v>
      </c>
      <c r="H851" s="75">
        <f t="shared" si="41"/>
        <v>221.470160116448</v>
      </c>
      <c r="I851" s="31" t="s">
        <v>13</v>
      </c>
    </row>
    <row r="852" s="31" customFormat="1" ht="16.95" customHeight="1" spans="1:9">
      <c r="A852" s="90" t="s">
        <v>735</v>
      </c>
      <c r="B852" s="38"/>
      <c r="C852" s="38"/>
      <c r="D852" s="38">
        <v>6870</v>
      </c>
      <c r="E852" s="38">
        <v>15215</v>
      </c>
      <c r="F852" s="75">
        <f t="shared" si="39"/>
        <v>0</v>
      </c>
      <c r="G852" s="75">
        <f t="shared" si="40"/>
        <v>0</v>
      </c>
      <c r="H852" s="75">
        <f t="shared" si="41"/>
        <v>221.470160116448</v>
      </c>
      <c r="I852" s="31" t="s">
        <v>13</v>
      </c>
    </row>
    <row r="853" s="31" customFormat="1" ht="16.95" customHeight="1" spans="1:9">
      <c r="A853" s="90" t="s">
        <v>75</v>
      </c>
      <c r="B853" s="38">
        <v>37838</v>
      </c>
      <c r="C853" s="38">
        <v>47271</v>
      </c>
      <c r="D853" s="38">
        <v>37955</v>
      </c>
      <c r="E853" s="38">
        <v>46664</v>
      </c>
      <c r="F853" s="75">
        <f t="shared" si="39"/>
        <v>123.325757175326</v>
      </c>
      <c r="G853" s="75">
        <f t="shared" si="40"/>
        <v>98.7159146199573</v>
      </c>
      <c r="H853" s="75">
        <f t="shared" si="41"/>
        <v>122.945593465947</v>
      </c>
      <c r="I853" s="31" t="s">
        <v>13</v>
      </c>
    </row>
    <row r="854" s="31" customFormat="1" ht="16.95" customHeight="1" spans="1:9">
      <c r="A854" s="90" t="s">
        <v>736</v>
      </c>
      <c r="B854" s="38">
        <v>5663</v>
      </c>
      <c r="C854" s="38">
        <v>5051</v>
      </c>
      <c r="D854" s="38">
        <v>5720</v>
      </c>
      <c r="E854" s="38">
        <v>5051</v>
      </c>
      <c r="F854" s="75">
        <f t="shared" si="39"/>
        <v>89.1930072399788</v>
      </c>
      <c r="G854" s="75">
        <f t="shared" si="40"/>
        <v>100</v>
      </c>
      <c r="H854" s="75">
        <f t="shared" si="41"/>
        <v>88.3041958041958</v>
      </c>
      <c r="I854" s="31" t="s">
        <v>13</v>
      </c>
    </row>
    <row r="855" s="31" customFormat="1" ht="16.95" customHeight="1" spans="1:9">
      <c r="A855" s="90" t="s">
        <v>113</v>
      </c>
      <c r="B855" s="38"/>
      <c r="C855" s="38"/>
      <c r="D855" s="38">
        <v>2</v>
      </c>
      <c r="E855" s="38">
        <v>0</v>
      </c>
      <c r="F855" s="75">
        <f t="shared" si="39"/>
        <v>0</v>
      </c>
      <c r="G855" s="75">
        <f t="shared" si="40"/>
        <v>0</v>
      </c>
      <c r="H855" s="75">
        <f t="shared" si="41"/>
        <v>0</v>
      </c>
      <c r="I855" s="31" t="s">
        <v>13</v>
      </c>
    </row>
    <row r="856" s="31" customFormat="1" ht="16.95" customHeight="1" spans="1:9">
      <c r="A856" s="90" t="s">
        <v>114</v>
      </c>
      <c r="B856" s="38"/>
      <c r="C856" s="38"/>
      <c r="D856" s="38">
        <v>4</v>
      </c>
      <c r="E856" s="38">
        <v>0</v>
      </c>
      <c r="F856" s="75">
        <f t="shared" si="39"/>
        <v>0</v>
      </c>
      <c r="G856" s="75">
        <f t="shared" si="40"/>
        <v>0</v>
      </c>
      <c r="H856" s="75">
        <f t="shared" si="41"/>
        <v>0</v>
      </c>
      <c r="I856" s="31" t="s">
        <v>13</v>
      </c>
    </row>
    <row r="857" s="112" customFormat="1" ht="16.95" hidden="1" customHeight="1" spans="1:9">
      <c r="A857" s="130" t="s">
        <v>115</v>
      </c>
      <c r="B857" s="119"/>
      <c r="C857" s="119"/>
      <c r="D857" s="119">
        <v>0</v>
      </c>
      <c r="E857" s="119">
        <v>0</v>
      </c>
      <c r="F857" s="120">
        <f t="shared" si="39"/>
        <v>0</v>
      </c>
      <c r="G857" s="120">
        <f t="shared" si="40"/>
        <v>0</v>
      </c>
      <c r="H857" s="120">
        <f t="shared" si="41"/>
        <v>0</v>
      </c>
      <c r="I857" s="112" t="s">
        <v>43</v>
      </c>
    </row>
    <row r="858" s="31" customFormat="1" ht="16.95" customHeight="1" spans="1:9">
      <c r="A858" s="90" t="s">
        <v>122</v>
      </c>
      <c r="B858" s="38"/>
      <c r="C858" s="38"/>
      <c r="D858" s="38">
        <v>548</v>
      </c>
      <c r="E858" s="38">
        <v>0</v>
      </c>
      <c r="F858" s="75">
        <f t="shared" si="39"/>
        <v>0</v>
      </c>
      <c r="G858" s="75">
        <f t="shared" si="40"/>
        <v>0</v>
      </c>
      <c r="H858" s="75">
        <f t="shared" si="41"/>
        <v>0</v>
      </c>
      <c r="I858" s="31" t="s">
        <v>13</v>
      </c>
    </row>
    <row r="859" s="31" customFormat="1" ht="16.95" customHeight="1" spans="1:9">
      <c r="A859" s="90" t="s">
        <v>737</v>
      </c>
      <c r="B859" s="38"/>
      <c r="C859" s="38"/>
      <c r="D859" s="38">
        <v>6</v>
      </c>
      <c r="E859" s="38">
        <v>0</v>
      </c>
      <c r="F859" s="75">
        <f t="shared" si="39"/>
        <v>0</v>
      </c>
      <c r="G859" s="75">
        <f t="shared" si="40"/>
        <v>0</v>
      </c>
      <c r="H859" s="75">
        <f t="shared" si="41"/>
        <v>0</v>
      </c>
      <c r="I859" s="31" t="s">
        <v>13</v>
      </c>
    </row>
    <row r="860" s="31" customFormat="1" ht="16.95" customHeight="1" spans="1:9">
      <c r="A860" s="90" t="s">
        <v>738</v>
      </c>
      <c r="B860" s="38"/>
      <c r="C860" s="38"/>
      <c r="D860" s="38">
        <v>42</v>
      </c>
      <c r="E860" s="38">
        <v>1500</v>
      </c>
      <c r="F860" s="75">
        <f t="shared" si="39"/>
        <v>0</v>
      </c>
      <c r="G860" s="75">
        <f t="shared" si="40"/>
        <v>0</v>
      </c>
      <c r="H860" s="75">
        <f t="shared" si="41"/>
        <v>3571.42857142857</v>
      </c>
      <c r="I860" s="31" t="s">
        <v>13</v>
      </c>
    </row>
    <row r="861" s="31" customFormat="1" ht="16.95" customHeight="1" spans="1:9">
      <c r="A861" s="90" t="s">
        <v>739</v>
      </c>
      <c r="B861" s="38"/>
      <c r="C861" s="38"/>
      <c r="D861" s="38">
        <v>89</v>
      </c>
      <c r="E861" s="38">
        <v>258</v>
      </c>
      <c r="F861" s="75">
        <f t="shared" si="39"/>
        <v>0</v>
      </c>
      <c r="G861" s="75">
        <f t="shared" si="40"/>
        <v>0</v>
      </c>
      <c r="H861" s="75">
        <f t="shared" si="41"/>
        <v>289.887640449438</v>
      </c>
      <c r="I861" s="31" t="s">
        <v>13</v>
      </c>
    </row>
    <row r="862" s="112" customFormat="1" ht="16.95" hidden="1" customHeight="1" spans="1:9">
      <c r="A862" s="130" t="s">
        <v>740</v>
      </c>
      <c r="B862" s="119"/>
      <c r="C862" s="119"/>
      <c r="D862" s="119">
        <v>0</v>
      </c>
      <c r="E862" s="119">
        <v>0</v>
      </c>
      <c r="F862" s="120">
        <f t="shared" si="39"/>
        <v>0</v>
      </c>
      <c r="G862" s="120">
        <f t="shared" si="40"/>
        <v>0</v>
      </c>
      <c r="H862" s="120">
        <f t="shared" si="41"/>
        <v>0</v>
      </c>
      <c r="I862" s="112" t="s">
        <v>43</v>
      </c>
    </row>
    <row r="863" s="31" customFormat="1" ht="16.95" customHeight="1" spans="1:9">
      <c r="A863" s="90" t="s">
        <v>741</v>
      </c>
      <c r="B863" s="38"/>
      <c r="C863" s="38"/>
      <c r="D863" s="38">
        <v>11</v>
      </c>
      <c r="E863" s="38">
        <v>0</v>
      </c>
      <c r="F863" s="75">
        <f t="shared" si="39"/>
        <v>0</v>
      </c>
      <c r="G863" s="75">
        <f t="shared" si="40"/>
        <v>0</v>
      </c>
      <c r="H863" s="75">
        <f t="shared" si="41"/>
        <v>0</v>
      </c>
      <c r="I863" s="31" t="s">
        <v>13</v>
      </c>
    </row>
    <row r="864" s="112" customFormat="1" ht="16.95" hidden="1" customHeight="1" spans="1:9">
      <c r="A864" s="130" t="s">
        <v>742</v>
      </c>
      <c r="B864" s="119"/>
      <c r="C864" s="119"/>
      <c r="D864" s="119">
        <v>0</v>
      </c>
      <c r="E864" s="119">
        <v>0</v>
      </c>
      <c r="F864" s="120">
        <f t="shared" si="39"/>
        <v>0</v>
      </c>
      <c r="G864" s="120">
        <f t="shared" si="40"/>
        <v>0</v>
      </c>
      <c r="H864" s="120">
        <f t="shared" si="41"/>
        <v>0</v>
      </c>
      <c r="I864" s="112" t="s">
        <v>43</v>
      </c>
    </row>
    <row r="865" s="112" customFormat="1" ht="16.95" hidden="1" customHeight="1" spans="1:9">
      <c r="A865" s="130" t="s">
        <v>743</v>
      </c>
      <c r="B865" s="119"/>
      <c r="C865" s="119"/>
      <c r="D865" s="119">
        <v>0</v>
      </c>
      <c r="E865" s="119">
        <v>0</v>
      </c>
      <c r="F865" s="120">
        <f t="shared" si="39"/>
        <v>0</v>
      </c>
      <c r="G865" s="120">
        <f t="shared" si="40"/>
        <v>0</v>
      </c>
      <c r="H865" s="120">
        <f t="shared" si="41"/>
        <v>0</v>
      </c>
      <c r="I865" s="112" t="s">
        <v>43</v>
      </c>
    </row>
    <row r="866" s="112" customFormat="1" ht="16.95" hidden="1" customHeight="1" spans="1:9">
      <c r="A866" s="130" t="s">
        <v>744</v>
      </c>
      <c r="B866" s="119"/>
      <c r="C866" s="119"/>
      <c r="D866" s="119">
        <v>0</v>
      </c>
      <c r="E866" s="119">
        <v>0</v>
      </c>
      <c r="F866" s="120">
        <f t="shared" si="39"/>
        <v>0</v>
      </c>
      <c r="G866" s="120">
        <f t="shared" si="40"/>
        <v>0</v>
      </c>
      <c r="H866" s="120">
        <f t="shared" si="41"/>
        <v>0</v>
      </c>
      <c r="I866" s="112" t="s">
        <v>43</v>
      </c>
    </row>
    <row r="867" s="31" customFormat="1" ht="16.95" customHeight="1" spans="1:9">
      <c r="A867" s="90" t="s">
        <v>745</v>
      </c>
      <c r="B867" s="38"/>
      <c r="C867" s="38"/>
      <c r="D867" s="38">
        <v>50</v>
      </c>
      <c r="E867" s="38">
        <v>180</v>
      </c>
      <c r="F867" s="75">
        <f t="shared" si="39"/>
        <v>0</v>
      </c>
      <c r="G867" s="75">
        <f t="shared" si="40"/>
        <v>0</v>
      </c>
      <c r="H867" s="75">
        <f t="shared" si="41"/>
        <v>360</v>
      </c>
      <c r="I867" s="31" t="s">
        <v>13</v>
      </c>
    </row>
    <row r="868" s="31" customFormat="1" ht="16.95" customHeight="1" spans="1:9">
      <c r="A868" s="90" t="s">
        <v>746</v>
      </c>
      <c r="B868" s="38"/>
      <c r="C868" s="38"/>
      <c r="D868" s="38">
        <v>700</v>
      </c>
      <c r="E868" s="38">
        <v>200</v>
      </c>
      <c r="F868" s="75">
        <f t="shared" si="39"/>
        <v>0</v>
      </c>
      <c r="G868" s="75">
        <f t="shared" si="40"/>
        <v>0</v>
      </c>
      <c r="H868" s="75">
        <f t="shared" si="41"/>
        <v>28.5714285714286</v>
      </c>
      <c r="I868" s="31" t="s">
        <v>13</v>
      </c>
    </row>
    <row r="869" s="31" customFormat="1" ht="16.95" customHeight="1" spans="1:9">
      <c r="A869" s="90" t="s">
        <v>747</v>
      </c>
      <c r="B869" s="38"/>
      <c r="C869" s="38"/>
      <c r="D869" s="38">
        <v>1000</v>
      </c>
      <c r="E869" s="38">
        <v>1000</v>
      </c>
      <c r="F869" s="75">
        <f t="shared" si="39"/>
        <v>0</v>
      </c>
      <c r="G869" s="75">
        <f t="shared" si="40"/>
        <v>0</v>
      </c>
      <c r="H869" s="75">
        <f t="shared" si="41"/>
        <v>100</v>
      </c>
      <c r="I869" s="31" t="s">
        <v>13</v>
      </c>
    </row>
    <row r="870" s="31" customFormat="1" ht="16.95" customHeight="1" spans="1:9">
      <c r="A870" s="90" t="s">
        <v>748</v>
      </c>
      <c r="B870" s="38"/>
      <c r="C870" s="38"/>
      <c r="D870" s="38">
        <v>1286</v>
      </c>
      <c r="E870" s="38">
        <v>825</v>
      </c>
      <c r="F870" s="75">
        <f t="shared" si="39"/>
        <v>0</v>
      </c>
      <c r="G870" s="75">
        <f t="shared" si="40"/>
        <v>0</v>
      </c>
      <c r="H870" s="75">
        <f t="shared" si="41"/>
        <v>64.1524105754277</v>
      </c>
      <c r="I870" s="31" t="s">
        <v>13</v>
      </c>
    </row>
    <row r="871" s="31" customFormat="1" ht="16.95" customHeight="1" spans="1:9">
      <c r="A871" s="90" t="s">
        <v>749</v>
      </c>
      <c r="B871" s="38"/>
      <c r="C871" s="38"/>
      <c r="D871" s="38">
        <v>294</v>
      </c>
      <c r="E871" s="38">
        <v>0</v>
      </c>
      <c r="F871" s="75">
        <f t="shared" si="39"/>
        <v>0</v>
      </c>
      <c r="G871" s="75">
        <f t="shared" si="40"/>
        <v>0</v>
      </c>
      <c r="H871" s="75">
        <f t="shared" si="41"/>
        <v>0</v>
      </c>
      <c r="I871" s="31" t="s">
        <v>13</v>
      </c>
    </row>
    <row r="872" s="31" customFormat="1" ht="16.95" customHeight="1" spans="1:9">
      <c r="A872" s="90" t="s">
        <v>750</v>
      </c>
      <c r="B872" s="38"/>
      <c r="C872" s="38"/>
      <c r="D872" s="38">
        <v>10</v>
      </c>
      <c r="E872" s="38">
        <v>0</v>
      </c>
      <c r="F872" s="75">
        <f t="shared" si="39"/>
        <v>0</v>
      </c>
      <c r="G872" s="75">
        <f t="shared" si="40"/>
        <v>0</v>
      </c>
      <c r="H872" s="75">
        <f t="shared" si="41"/>
        <v>0</v>
      </c>
      <c r="I872" s="31" t="s">
        <v>13</v>
      </c>
    </row>
    <row r="873" s="31" customFormat="1" ht="16.95" customHeight="1" spans="1:9">
      <c r="A873" s="90" t="s">
        <v>751</v>
      </c>
      <c r="B873" s="38"/>
      <c r="C873" s="38"/>
      <c r="D873" s="38">
        <v>0</v>
      </c>
      <c r="E873" s="38">
        <v>616</v>
      </c>
      <c r="F873" s="75">
        <f t="shared" si="39"/>
        <v>0</v>
      </c>
      <c r="G873" s="75">
        <f t="shared" si="40"/>
        <v>0</v>
      </c>
      <c r="H873" s="75">
        <f t="shared" si="41"/>
        <v>0</v>
      </c>
      <c r="I873" s="31" t="s">
        <v>13</v>
      </c>
    </row>
    <row r="874" s="31" customFormat="1" ht="16.95" customHeight="1" spans="1:9">
      <c r="A874" s="90" t="s">
        <v>752</v>
      </c>
      <c r="B874" s="38"/>
      <c r="C874" s="38"/>
      <c r="D874" s="38">
        <v>578</v>
      </c>
      <c r="E874" s="38">
        <v>430</v>
      </c>
      <c r="F874" s="75">
        <f t="shared" si="39"/>
        <v>0</v>
      </c>
      <c r="G874" s="75">
        <f t="shared" si="40"/>
        <v>0</v>
      </c>
      <c r="H874" s="75">
        <f t="shared" si="41"/>
        <v>74.3944636678201</v>
      </c>
      <c r="I874" s="31" t="s">
        <v>13</v>
      </c>
    </row>
    <row r="875" s="31" customFormat="1" ht="16.95" customHeight="1" spans="1:9">
      <c r="A875" s="90" t="s">
        <v>753</v>
      </c>
      <c r="B875" s="38"/>
      <c r="C875" s="38"/>
      <c r="D875" s="38">
        <v>0</v>
      </c>
      <c r="E875" s="38">
        <v>30</v>
      </c>
      <c r="F875" s="75">
        <f t="shared" si="39"/>
        <v>0</v>
      </c>
      <c r="G875" s="75">
        <f t="shared" si="40"/>
        <v>0</v>
      </c>
      <c r="H875" s="75">
        <f t="shared" si="41"/>
        <v>0</v>
      </c>
      <c r="I875" s="31" t="s">
        <v>13</v>
      </c>
    </row>
    <row r="876" s="112" customFormat="1" ht="16.95" hidden="1" customHeight="1" spans="1:9">
      <c r="A876" s="130" t="s">
        <v>754</v>
      </c>
      <c r="B876" s="119"/>
      <c r="C876" s="119"/>
      <c r="D876" s="119">
        <v>0</v>
      </c>
      <c r="E876" s="119">
        <v>0</v>
      </c>
      <c r="F876" s="120">
        <f t="shared" si="39"/>
        <v>0</v>
      </c>
      <c r="G876" s="120">
        <f t="shared" si="40"/>
        <v>0</v>
      </c>
      <c r="H876" s="120">
        <f t="shared" si="41"/>
        <v>0</v>
      </c>
      <c r="I876" s="112" t="s">
        <v>43</v>
      </c>
    </row>
    <row r="877" s="31" customFormat="1" ht="16.95" customHeight="1" spans="1:9">
      <c r="A877" s="90" t="s">
        <v>755</v>
      </c>
      <c r="B877" s="38"/>
      <c r="C877" s="38"/>
      <c r="D877" s="38">
        <v>162</v>
      </c>
      <c r="E877" s="38">
        <v>0</v>
      </c>
      <c r="F877" s="75">
        <f t="shared" si="39"/>
        <v>0</v>
      </c>
      <c r="G877" s="75">
        <f t="shared" si="40"/>
        <v>0</v>
      </c>
      <c r="H877" s="75">
        <f t="shared" si="41"/>
        <v>0</v>
      </c>
      <c r="I877" s="31" t="s">
        <v>13</v>
      </c>
    </row>
    <row r="878" s="31" customFormat="1" ht="16.95" customHeight="1" spans="1:9">
      <c r="A878" s="90" t="s">
        <v>756</v>
      </c>
      <c r="B878" s="38"/>
      <c r="C878" s="38"/>
      <c r="D878" s="38">
        <v>938</v>
      </c>
      <c r="E878" s="38">
        <v>12</v>
      </c>
      <c r="F878" s="75">
        <f t="shared" si="39"/>
        <v>0</v>
      </c>
      <c r="G878" s="75">
        <f t="shared" si="40"/>
        <v>0</v>
      </c>
      <c r="H878" s="75">
        <f t="shared" si="41"/>
        <v>1.27931769722815</v>
      </c>
      <c r="I878" s="31" t="s">
        <v>13</v>
      </c>
    </row>
    <row r="879" s="31" customFormat="1" ht="16.95" customHeight="1" spans="1:9">
      <c r="A879" s="90" t="s">
        <v>757</v>
      </c>
      <c r="B879" s="38">
        <v>5118</v>
      </c>
      <c r="C879" s="38">
        <v>3472</v>
      </c>
      <c r="D879" s="38">
        <v>5227</v>
      </c>
      <c r="E879" s="38">
        <v>3472</v>
      </c>
      <c r="F879" s="75">
        <f t="shared" si="39"/>
        <v>67.8389996092224</v>
      </c>
      <c r="G879" s="75">
        <f t="shared" si="40"/>
        <v>100</v>
      </c>
      <c r="H879" s="75">
        <f t="shared" si="41"/>
        <v>66.4243351827052</v>
      </c>
      <c r="I879" s="31" t="s">
        <v>13</v>
      </c>
    </row>
    <row r="880" s="112" customFormat="1" ht="16.95" hidden="1" customHeight="1" spans="1:9">
      <c r="A880" s="130" t="s">
        <v>113</v>
      </c>
      <c r="B880" s="119"/>
      <c r="C880" s="119"/>
      <c r="D880" s="119">
        <v>0</v>
      </c>
      <c r="E880" s="119">
        <v>0</v>
      </c>
      <c r="F880" s="120">
        <f t="shared" si="39"/>
        <v>0</v>
      </c>
      <c r="G880" s="120">
        <f t="shared" si="40"/>
        <v>0</v>
      </c>
      <c r="H880" s="120">
        <f t="shared" si="41"/>
        <v>0</v>
      </c>
      <c r="I880" s="112" t="s">
        <v>43</v>
      </c>
    </row>
    <row r="881" s="112" customFormat="1" ht="16.95" hidden="1" customHeight="1" spans="1:9">
      <c r="A881" s="130" t="s">
        <v>114</v>
      </c>
      <c r="B881" s="119"/>
      <c r="C881" s="119"/>
      <c r="D881" s="119">
        <v>0</v>
      </c>
      <c r="E881" s="119">
        <v>0</v>
      </c>
      <c r="F881" s="120">
        <f t="shared" si="39"/>
        <v>0</v>
      </c>
      <c r="G881" s="120">
        <f t="shared" si="40"/>
        <v>0</v>
      </c>
      <c r="H881" s="120">
        <f t="shared" si="41"/>
        <v>0</v>
      </c>
      <c r="I881" s="112" t="s">
        <v>43</v>
      </c>
    </row>
    <row r="882" s="112" customFormat="1" ht="16.95" hidden="1" customHeight="1" spans="1:9">
      <c r="A882" s="130" t="s">
        <v>115</v>
      </c>
      <c r="B882" s="119"/>
      <c r="C882" s="119"/>
      <c r="D882" s="119">
        <v>0</v>
      </c>
      <c r="E882" s="119">
        <v>0</v>
      </c>
      <c r="F882" s="120">
        <f t="shared" si="39"/>
        <v>0</v>
      </c>
      <c r="G882" s="120">
        <f t="shared" si="40"/>
        <v>0</v>
      </c>
      <c r="H882" s="120">
        <f t="shared" si="41"/>
        <v>0</v>
      </c>
      <c r="I882" s="112" t="s">
        <v>43</v>
      </c>
    </row>
    <row r="883" s="31" customFormat="1" ht="16.95" customHeight="1" spans="1:9">
      <c r="A883" s="90" t="s">
        <v>758</v>
      </c>
      <c r="B883" s="38"/>
      <c r="C883" s="38"/>
      <c r="D883" s="38">
        <v>225</v>
      </c>
      <c r="E883" s="38">
        <v>0</v>
      </c>
      <c r="F883" s="75">
        <f t="shared" si="39"/>
        <v>0</v>
      </c>
      <c r="G883" s="75">
        <f t="shared" si="40"/>
        <v>0</v>
      </c>
      <c r="H883" s="75">
        <f t="shared" si="41"/>
        <v>0</v>
      </c>
      <c r="I883" s="31" t="s">
        <v>13</v>
      </c>
    </row>
    <row r="884" s="31" customFormat="1" ht="16.95" customHeight="1" spans="1:9">
      <c r="A884" s="90" t="s">
        <v>759</v>
      </c>
      <c r="B884" s="38"/>
      <c r="C884" s="38"/>
      <c r="D884" s="38">
        <v>1535</v>
      </c>
      <c r="E884" s="38">
        <v>250</v>
      </c>
      <c r="F884" s="75">
        <f t="shared" si="39"/>
        <v>0</v>
      </c>
      <c r="G884" s="75">
        <f t="shared" si="40"/>
        <v>0</v>
      </c>
      <c r="H884" s="75">
        <f t="shared" si="41"/>
        <v>16.2866449511401</v>
      </c>
      <c r="I884" s="31" t="s">
        <v>13</v>
      </c>
    </row>
    <row r="885" s="112" customFormat="1" ht="16.95" hidden="1" customHeight="1" spans="1:9">
      <c r="A885" s="130" t="s">
        <v>760</v>
      </c>
      <c r="B885" s="119"/>
      <c r="C885" s="119"/>
      <c r="D885" s="119">
        <v>0</v>
      </c>
      <c r="E885" s="119">
        <v>0</v>
      </c>
      <c r="F885" s="120">
        <f t="shared" si="39"/>
        <v>0</v>
      </c>
      <c r="G885" s="120">
        <f t="shared" si="40"/>
        <v>0</v>
      </c>
      <c r="H885" s="120">
        <f t="shared" si="41"/>
        <v>0</v>
      </c>
      <c r="I885" s="112" t="s">
        <v>43</v>
      </c>
    </row>
    <row r="886" s="112" customFormat="1" ht="16.95" hidden="1" customHeight="1" spans="1:9">
      <c r="A886" s="130" t="s">
        <v>761</v>
      </c>
      <c r="B886" s="119"/>
      <c r="C886" s="119"/>
      <c r="D886" s="119">
        <v>0</v>
      </c>
      <c r="E886" s="119">
        <v>0</v>
      </c>
      <c r="F886" s="120">
        <f t="shared" si="39"/>
        <v>0</v>
      </c>
      <c r="G886" s="120">
        <f t="shared" si="40"/>
        <v>0</v>
      </c>
      <c r="H886" s="120">
        <f t="shared" si="41"/>
        <v>0</v>
      </c>
      <c r="I886" s="112" t="s">
        <v>43</v>
      </c>
    </row>
    <row r="887" s="31" customFormat="1" ht="16.95" customHeight="1" spans="1:9">
      <c r="A887" s="90" t="s">
        <v>762</v>
      </c>
      <c r="B887" s="38"/>
      <c r="C887" s="38"/>
      <c r="D887" s="38">
        <v>1499</v>
      </c>
      <c r="E887" s="38">
        <v>1547</v>
      </c>
      <c r="F887" s="75">
        <f t="shared" si="39"/>
        <v>0</v>
      </c>
      <c r="G887" s="75">
        <f t="shared" si="40"/>
        <v>0</v>
      </c>
      <c r="H887" s="75">
        <f t="shared" si="41"/>
        <v>103.202134756504</v>
      </c>
      <c r="I887" s="31" t="s">
        <v>13</v>
      </c>
    </row>
    <row r="888" s="112" customFormat="1" ht="16.95" hidden="1" customHeight="1" spans="1:9">
      <c r="A888" s="130" t="s">
        <v>763</v>
      </c>
      <c r="B888" s="119"/>
      <c r="C888" s="119"/>
      <c r="D888" s="119">
        <v>0</v>
      </c>
      <c r="E888" s="119">
        <v>0</v>
      </c>
      <c r="F888" s="120">
        <f t="shared" si="39"/>
        <v>0</v>
      </c>
      <c r="G888" s="120">
        <f t="shared" si="40"/>
        <v>0</v>
      </c>
      <c r="H888" s="120">
        <f t="shared" si="41"/>
        <v>0</v>
      </c>
      <c r="I888" s="112" t="s">
        <v>43</v>
      </c>
    </row>
    <row r="889" s="112" customFormat="1" ht="16.95" hidden="1" customHeight="1" spans="1:9">
      <c r="A889" s="130" t="s">
        <v>764</v>
      </c>
      <c r="B889" s="119"/>
      <c r="C889" s="119"/>
      <c r="D889" s="119">
        <v>0</v>
      </c>
      <c r="E889" s="119">
        <v>0</v>
      </c>
      <c r="F889" s="120">
        <f t="shared" si="39"/>
        <v>0</v>
      </c>
      <c r="G889" s="120">
        <f t="shared" si="40"/>
        <v>0</v>
      </c>
      <c r="H889" s="120">
        <f t="shared" si="41"/>
        <v>0</v>
      </c>
      <c r="I889" s="112" t="s">
        <v>43</v>
      </c>
    </row>
    <row r="890" s="112" customFormat="1" ht="16.95" hidden="1" customHeight="1" spans="1:9">
      <c r="A890" s="130" t="s">
        <v>765</v>
      </c>
      <c r="B890" s="119"/>
      <c r="C890" s="119"/>
      <c r="D890" s="119">
        <v>0</v>
      </c>
      <c r="E890" s="119">
        <v>0</v>
      </c>
      <c r="F890" s="120">
        <f t="shared" si="39"/>
        <v>0</v>
      </c>
      <c r="G890" s="120">
        <f t="shared" si="40"/>
        <v>0</v>
      </c>
      <c r="H890" s="120">
        <f t="shared" si="41"/>
        <v>0</v>
      </c>
      <c r="I890" s="112" t="s">
        <v>43</v>
      </c>
    </row>
    <row r="891" s="31" customFormat="1" ht="16.95" customHeight="1" spans="1:9">
      <c r="A891" s="90" t="s">
        <v>766</v>
      </c>
      <c r="B891" s="38"/>
      <c r="C891" s="38"/>
      <c r="D891" s="38">
        <v>42</v>
      </c>
      <c r="E891" s="38">
        <v>7</v>
      </c>
      <c r="F891" s="75">
        <f t="shared" si="39"/>
        <v>0</v>
      </c>
      <c r="G891" s="75">
        <f t="shared" si="40"/>
        <v>0</v>
      </c>
      <c r="H891" s="75">
        <f t="shared" si="41"/>
        <v>16.6666666666667</v>
      </c>
      <c r="I891" s="31" t="s">
        <v>13</v>
      </c>
    </row>
    <row r="892" s="112" customFormat="1" ht="16.95" hidden="1" customHeight="1" spans="1:9">
      <c r="A892" s="130" t="s">
        <v>767</v>
      </c>
      <c r="B892" s="119"/>
      <c r="C892" s="119"/>
      <c r="D892" s="119">
        <v>0</v>
      </c>
      <c r="E892" s="119">
        <v>0</v>
      </c>
      <c r="F892" s="120">
        <f t="shared" si="39"/>
        <v>0</v>
      </c>
      <c r="G892" s="120">
        <f t="shared" si="40"/>
        <v>0</v>
      </c>
      <c r="H892" s="120">
        <f t="shared" si="41"/>
        <v>0</v>
      </c>
      <c r="I892" s="112" t="s">
        <v>43</v>
      </c>
    </row>
    <row r="893" s="112" customFormat="1" ht="16.95" hidden="1" customHeight="1" spans="1:9">
      <c r="A893" s="130" t="s">
        <v>768</v>
      </c>
      <c r="B893" s="119"/>
      <c r="C893" s="119"/>
      <c r="D893" s="119">
        <v>0</v>
      </c>
      <c r="E893" s="119">
        <v>0</v>
      </c>
      <c r="F893" s="120">
        <f t="shared" si="39"/>
        <v>0</v>
      </c>
      <c r="G893" s="120">
        <f t="shared" si="40"/>
        <v>0</v>
      </c>
      <c r="H893" s="120">
        <f t="shared" si="41"/>
        <v>0</v>
      </c>
      <c r="I893" s="112" t="s">
        <v>43</v>
      </c>
    </row>
    <row r="894" s="31" customFormat="1" ht="16.95" customHeight="1" spans="1:9">
      <c r="A894" s="90" t="s">
        <v>769</v>
      </c>
      <c r="B894" s="38"/>
      <c r="C894" s="38"/>
      <c r="D894" s="38">
        <v>300</v>
      </c>
      <c r="E894" s="38">
        <v>0</v>
      </c>
      <c r="F894" s="75">
        <f t="shared" si="39"/>
        <v>0</v>
      </c>
      <c r="G894" s="75">
        <f t="shared" si="40"/>
        <v>0</v>
      </c>
      <c r="H894" s="75">
        <f t="shared" si="41"/>
        <v>0</v>
      </c>
      <c r="I894" s="31" t="s">
        <v>13</v>
      </c>
    </row>
    <row r="895" s="112" customFormat="1" ht="16.95" hidden="1" customHeight="1" spans="1:9">
      <c r="A895" s="130" t="s">
        <v>770</v>
      </c>
      <c r="B895" s="119"/>
      <c r="C895" s="119"/>
      <c r="D895" s="119">
        <v>0</v>
      </c>
      <c r="E895" s="119">
        <v>0</v>
      </c>
      <c r="F895" s="120">
        <f t="shared" ref="F895:F958" si="42">IF(B895&lt;&gt;0,(E895/B895)*100,0)</f>
        <v>0</v>
      </c>
      <c r="G895" s="120">
        <f t="shared" ref="G895:G958" si="43">IF(C895&lt;&gt;0,(E895/C895)*100,0)</f>
        <v>0</v>
      </c>
      <c r="H895" s="120">
        <f t="shared" ref="H895:H958" si="44">IF(D895&lt;&gt;0,(E895/D895)*100,0)</f>
        <v>0</v>
      </c>
      <c r="I895" s="112" t="s">
        <v>43</v>
      </c>
    </row>
    <row r="896" s="112" customFormat="1" ht="16.95" hidden="1" customHeight="1" spans="1:9">
      <c r="A896" s="130" t="s">
        <v>771</v>
      </c>
      <c r="B896" s="119"/>
      <c r="C896" s="119"/>
      <c r="D896" s="119">
        <v>0</v>
      </c>
      <c r="E896" s="119">
        <v>0</v>
      </c>
      <c r="F896" s="120">
        <f t="shared" si="42"/>
        <v>0</v>
      </c>
      <c r="G896" s="120">
        <f t="shared" si="43"/>
        <v>0</v>
      </c>
      <c r="H896" s="120">
        <f t="shared" si="44"/>
        <v>0</v>
      </c>
      <c r="I896" s="112" t="s">
        <v>43</v>
      </c>
    </row>
    <row r="897" s="31" customFormat="1" ht="16.95" customHeight="1" spans="1:9">
      <c r="A897" s="90" t="s">
        <v>772</v>
      </c>
      <c r="B897" s="38"/>
      <c r="C897" s="38"/>
      <c r="D897" s="38">
        <v>0</v>
      </c>
      <c r="E897" s="38">
        <v>1</v>
      </c>
      <c r="F897" s="75">
        <f t="shared" si="42"/>
        <v>0</v>
      </c>
      <c r="G897" s="75">
        <f t="shared" si="43"/>
        <v>0</v>
      </c>
      <c r="H897" s="75">
        <f t="shared" si="44"/>
        <v>0</v>
      </c>
      <c r="I897" s="31" t="s">
        <v>13</v>
      </c>
    </row>
    <row r="898" s="112" customFormat="1" ht="16.95" hidden="1" customHeight="1" spans="1:9">
      <c r="A898" s="130" t="s">
        <v>773</v>
      </c>
      <c r="B898" s="119"/>
      <c r="C898" s="119"/>
      <c r="D898" s="119">
        <v>0</v>
      </c>
      <c r="E898" s="119">
        <v>0</v>
      </c>
      <c r="F898" s="120">
        <f t="shared" si="42"/>
        <v>0</v>
      </c>
      <c r="G898" s="120">
        <f t="shared" si="43"/>
        <v>0</v>
      </c>
      <c r="H898" s="120">
        <f t="shared" si="44"/>
        <v>0</v>
      </c>
      <c r="I898" s="112" t="s">
        <v>43</v>
      </c>
    </row>
    <row r="899" s="31" customFormat="1" ht="16.95" customHeight="1" spans="1:9">
      <c r="A899" s="90" t="s">
        <v>774</v>
      </c>
      <c r="B899" s="38"/>
      <c r="C899" s="38"/>
      <c r="D899" s="38">
        <v>262</v>
      </c>
      <c r="E899" s="38">
        <v>49</v>
      </c>
      <c r="F899" s="75">
        <f t="shared" si="42"/>
        <v>0</v>
      </c>
      <c r="G899" s="75">
        <f t="shared" si="43"/>
        <v>0</v>
      </c>
      <c r="H899" s="75">
        <f t="shared" si="44"/>
        <v>18.7022900763359</v>
      </c>
      <c r="I899" s="31" t="s">
        <v>13</v>
      </c>
    </row>
    <row r="900" s="112" customFormat="1" ht="16.95" hidden="1" customHeight="1" spans="1:9">
      <c r="A900" s="130" t="s">
        <v>775</v>
      </c>
      <c r="B900" s="119"/>
      <c r="C900" s="119"/>
      <c r="D900" s="119"/>
      <c r="E900" s="119">
        <v>0</v>
      </c>
      <c r="F900" s="120">
        <f t="shared" si="42"/>
        <v>0</v>
      </c>
      <c r="G900" s="120">
        <f t="shared" si="43"/>
        <v>0</v>
      </c>
      <c r="H900" s="120">
        <f t="shared" si="44"/>
        <v>0</v>
      </c>
      <c r="I900" s="112" t="s">
        <v>43</v>
      </c>
    </row>
    <row r="901" s="112" customFormat="1" ht="16.95" hidden="1" customHeight="1" spans="1:9">
      <c r="A901" s="130" t="s">
        <v>776</v>
      </c>
      <c r="B901" s="119"/>
      <c r="C901" s="119"/>
      <c r="D901" s="119"/>
      <c r="E901" s="119">
        <v>0</v>
      </c>
      <c r="F901" s="120">
        <f t="shared" si="42"/>
        <v>0</v>
      </c>
      <c r="G901" s="120">
        <f t="shared" si="43"/>
        <v>0</v>
      </c>
      <c r="H901" s="120">
        <f t="shared" si="44"/>
        <v>0</v>
      </c>
      <c r="I901" s="112" t="s">
        <v>43</v>
      </c>
    </row>
    <row r="902" s="112" customFormat="1" ht="16.95" hidden="1" customHeight="1" spans="1:9">
      <c r="A902" s="130" t="s">
        <v>777</v>
      </c>
      <c r="B902" s="119"/>
      <c r="C902" s="119"/>
      <c r="D902" s="119"/>
      <c r="E902" s="119">
        <v>0</v>
      </c>
      <c r="F902" s="120">
        <f t="shared" si="42"/>
        <v>0</v>
      </c>
      <c r="G902" s="120">
        <f t="shared" si="43"/>
        <v>0</v>
      </c>
      <c r="H902" s="120">
        <f t="shared" si="44"/>
        <v>0</v>
      </c>
      <c r="I902" s="112" t="s">
        <v>43</v>
      </c>
    </row>
    <row r="903" s="31" customFormat="1" ht="16.95" customHeight="1" spans="1:9">
      <c r="A903" s="90" t="s">
        <v>778</v>
      </c>
      <c r="B903" s="38"/>
      <c r="C903" s="38"/>
      <c r="D903" s="38">
        <v>1364</v>
      </c>
      <c r="E903" s="38">
        <v>1618</v>
      </c>
      <c r="F903" s="75">
        <f t="shared" si="42"/>
        <v>0</v>
      </c>
      <c r="G903" s="75">
        <f t="shared" si="43"/>
        <v>0</v>
      </c>
      <c r="H903" s="75">
        <f t="shared" si="44"/>
        <v>118.621700879765</v>
      </c>
      <c r="I903" s="31" t="s">
        <v>13</v>
      </c>
    </row>
    <row r="904" s="31" customFormat="1" ht="16.95" customHeight="1" spans="1:9">
      <c r="A904" s="90" t="s">
        <v>779</v>
      </c>
      <c r="B904" s="38">
        <v>8907</v>
      </c>
      <c r="C904" s="38">
        <v>3317</v>
      </c>
      <c r="D904" s="38">
        <v>9027</v>
      </c>
      <c r="E904" s="38">
        <v>3317</v>
      </c>
      <c r="F904" s="75">
        <f t="shared" si="42"/>
        <v>37.2403727405411</v>
      </c>
      <c r="G904" s="75">
        <f t="shared" si="43"/>
        <v>100</v>
      </c>
      <c r="H904" s="75">
        <f t="shared" si="44"/>
        <v>36.7453195967653</v>
      </c>
      <c r="I904" s="31" t="s">
        <v>13</v>
      </c>
    </row>
    <row r="905" s="31" customFormat="1" ht="16.95" customHeight="1" spans="1:9">
      <c r="A905" s="90" t="s">
        <v>113</v>
      </c>
      <c r="B905" s="38"/>
      <c r="C905" s="38"/>
      <c r="D905" s="38">
        <v>22</v>
      </c>
      <c r="E905" s="38">
        <v>0</v>
      </c>
      <c r="F905" s="75">
        <f t="shared" si="42"/>
        <v>0</v>
      </c>
      <c r="G905" s="75">
        <f t="shared" si="43"/>
        <v>0</v>
      </c>
      <c r="H905" s="75">
        <f t="shared" si="44"/>
        <v>0</v>
      </c>
      <c r="I905" s="31" t="s">
        <v>13</v>
      </c>
    </row>
    <row r="906" s="31" customFormat="1" ht="16.95" customHeight="1" spans="1:9">
      <c r="A906" s="90" t="s">
        <v>114</v>
      </c>
      <c r="B906" s="38"/>
      <c r="C906" s="38"/>
      <c r="D906" s="38">
        <v>105</v>
      </c>
      <c r="E906" s="38">
        <v>0</v>
      </c>
      <c r="F906" s="75">
        <f t="shared" si="42"/>
        <v>0</v>
      </c>
      <c r="G906" s="75">
        <f t="shared" si="43"/>
        <v>0</v>
      </c>
      <c r="H906" s="75">
        <f t="shared" si="44"/>
        <v>0</v>
      </c>
      <c r="I906" s="31" t="s">
        <v>13</v>
      </c>
    </row>
    <row r="907" s="112" customFormat="1" ht="16.95" hidden="1" customHeight="1" spans="1:9">
      <c r="A907" s="130" t="s">
        <v>115</v>
      </c>
      <c r="B907" s="119"/>
      <c r="C907" s="119"/>
      <c r="D907" s="119">
        <v>0</v>
      </c>
      <c r="E907" s="119">
        <v>0</v>
      </c>
      <c r="F907" s="120">
        <f t="shared" si="42"/>
        <v>0</v>
      </c>
      <c r="G907" s="120">
        <f t="shared" si="43"/>
        <v>0</v>
      </c>
      <c r="H907" s="120">
        <f t="shared" si="44"/>
        <v>0</v>
      </c>
      <c r="I907" s="112" t="s">
        <v>43</v>
      </c>
    </row>
    <row r="908" s="112" customFormat="1" ht="16.95" hidden="1" customHeight="1" spans="1:9">
      <c r="A908" s="130" t="s">
        <v>780</v>
      </c>
      <c r="B908" s="119"/>
      <c r="C908" s="119"/>
      <c r="D908" s="119">
        <v>0</v>
      </c>
      <c r="E908" s="119">
        <v>0</v>
      </c>
      <c r="F908" s="120">
        <f t="shared" si="42"/>
        <v>0</v>
      </c>
      <c r="G908" s="120">
        <f t="shared" si="43"/>
        <v>0</v>
      </c>
      <c r="H908" s="120">
        <f t="shared" si="44"/>
        <v>0</v>
      </c>
      <c r="I908" s="112" t="s">
        <v>43</v>
      </c>
    </row>
    <row r="909" s="31" customFormat="1" ht="16.95" customHeight="1" spans="1:9">
      <c r="A909" s="90" t="s">
        <v>781</v>
      </c>
      <c r="B909" s="38"/>
      <c r="C909" s="38"/>
      <c r="D909" s="38">
        <v>405</v>
      </c>
      <c r="E909" s="38">
        <v>0</v>
      </c>
      <c r="F909" s="75">
        <f t="shared" si="42"/>
        <v>0</v>
      </c>
      <c r="G909" s="75">
        <f t="shared" si="43"/>
        <v>0</v>
      </c>
      <c r="H909" s="75">
        <f t="shared" si="44"/>
        <v>0</v>
      </c>
      <c r="I909" s="31" t="s">
        <v>13</v>
      </c>
    </row>
    <row r="910" s="31" customFormat="1" ht="16.95" customHeight="1" spans="1:9">
      <c r="A910" s="90" t="s">
        <v>782</v>
      </c>
      <c r="B910" s="38"/>
      <c r="C910" s="38"/>
      <c r="D910" s="38">
        <v>20</v>
      </c>
      <c r="E910" s="38">
        <v>0</v>
      </c>
      <c r="F910" s="75">
        <f t="shared" si="42"/>
        <v>0</v>
      </c>
      <c r="G910" s="75">
        <f t="shared" si="43"/>
        <v>0</v>
      </c>
      <c r="H910" s="75">
        <f t="shared" si="44"/>
        <v>0</v>
      </c>
      <c r="I910" s="31" t="s">
        <v>13</v>
      </c>
    </row>
    <row r="911" s="112" customFormat="1" ht="16.95" hidden="1" customHeight="1" spans="1:9">
      <c r="A911" s="130" t="s">
        <v>783</v>
      </c>
      <c r="B911" s="119"/>
      <c r="C911" s="119"/>
      <c r="D911" s="119">
        <v>0</v>
      </c>
      <c r="E911" s="119">
        <v>0</v>
      </c>
      <c r="F911" s="120">
        <f t="shared" si="42"/>
        <v>0</v>
      </c>
      <c r="G911" s="120">
        <f t="shared" si="43"/>
        <v>0</v>
      </c>
      <c r="H911" s="120">
        <f t="shared" si="44"/>
        <v>0</v>
      </c>
      <c r="I911" s="112" t="s">
        <v>43</v>
      </c>
    </row>
    <row r="912" s="31" customFormat="1" ht="16.95" customHeight="1" spans="1:9">
      <c r="A912" s="90" t="s">
        <v>784</v>
      </c>
      <c r="B912" s="38"/>
      <c r="C912" s="38"/>
      <c r="D912" s="38">
        <v>356</v>
      </c>
      <c r="E912" s="38">
        <v>0</v>
      </c>
      <c r="F912" s="75">
        <f t="shared" si="42"/>
        <v>0</v>
      </c>
      <c r="G912" s="75">
        <f t="shared" si="43"/>
        <v>0</v>
      </c>
      <c r="H912" s="75">
        <f t="shared" si="44"/>
        <v>0</v>
      </c>
      <c r="I912" s="31" t="s">
        <v>13</v>
      </c>
    </row>
    <row r="913" s="112" customFormat="1" ht="16.95" hidden="1" customHeight="1" spans="1:9">
      <c r="A913" s="130" t="s">
        <v>785</v>
      </c>
      <c r="B913" s="119"/>
      <c r="C913" s="119"/>
      <c r="D913" s="119">
        <v>0</v>
      </c>
      <c r="E913" s="119">
        <v>0</v>
      </c>
      <c r="F913" s="120">
        <f t="shared" si="42"/>
        <v>0</v>
      </c>
      <c r="G913" s="120">
        <f t="shared" si="43"/>
        <v>0</v>
      </c>
      <c r="H913" s="120">
        <f t="shared" si="44"/>
        <v>0</v>
      </c>
      <c r="I913" s="112" t="s">
        <v>43</v>
      </c>
    </row>
    <row r="914" s="31" customFormat="1" ht="16.95" customHeight="1" spans="1:9">
      <c r="A914" s="90" t="s">
        <v>786</v>
      </c>
      <c r="B914" s="38"/>
      <c r="C914" s="38"/>
      <c r="D914" s="38">
        <v>1000</v>
      </c>
      <c r="E914" s="38">
        <v>1000</v>
      </c>
      <c r="F914" s="75">
        <f t="shared" si="42"/>
        <v>0</v>
      </c>
      <c r="G914" s="75">
        <f t="shared" si="43"/>
        <v>0</v>
      </c>
      <c r="H914" s="75">
        <f t="shared" si="44"/>
        <v>100</v>
      </c>
      <c r="I914" s="31" t="s">
        <v>13</v>
      </c>
    </row>
    <row r="915" s="112" customFormat="1" ht="16.95" hidden="1" customHeight="1" spans="1:9">
      <c r="A915" s="130" t="s">
        <v>787</v>
      </c>
      <c r="B915" s="119"/>
      <c r="C915" s="119"/>
      <c r="D915" s="119">
        <v>0</v>
      </c>
      <c r="E915" s="119">
        <v>0</v>
      </c>
      <c r="F915" s="120">
        <f t="shared" si="42"/>
        <v>0</v>
      </c>
      <c r="G915" s="120">
        <f t="shared" si="43"/>
        <v>0</v>
      </c>
      <c r="H915" s="120">
        <f t="shared" si="44"/>
        <v>0</v>
      </c>
      <c r="I915" s="112" t="s">
        <v>43</v>
      </c>
    </row>
    <row r="916" s="31" customFormat="1" ht="16.95" customHeight="1" spans="1:9">
      <c r="A916" s="90" t="s">
        <v>788</v>
      </c>
      <c r="B916" s="38"/>
      <c r="C916" s="38"/>
      <c r="D916" s="38">
        <v>17</v>
      </c>
      <c r="E916" s="38">
        <v>0</v>
      </c>
      <c r="F916" s="75">
        <f t="shared" si="42"/>
        <v>0</v>
      </c>
      <c r="G916" s="75">
        <f t="shared" si="43"/>
        <v>0</v>
      </c>
      <c r="H916" s="75">
        <f t="shared" si="44"/>
        <v>0</v>
      </c>
      <c r="I916" s="31" t="s">
        <v>13</v>
      </c>
    </row>
    <row r="917" s="112" customFormat="1" ht="16.95" hidden="1" customHeight="1" spans="1:9">
      <c r="A917" s="130" t="s">
        <v>789</v>
      </c>
      <c r="B917" s="119"/>
      <c r="C917" s="119"/>
      <c r="D917" s="119">
        <v>0</v>
      </c>
      <c r="E917" s="119">
        <v>0</v>
      </c>
      <c r="F917" s="120">
        <f t="shared" si="42"/>
        <v>0</v>
      </c>
      <c r="G917" s="120">
        <f t="shared" si="43"/>
        <v>0</v>
      </c>
      <c r="H917" s="120">
        <f t="shared" si="44"/>
        <v>0</v>
      </c>
      <c r="I917" s="112" t="s">
        <v>43</v>
      </c>
    </row>
    <row r="918" s="31" customFormat="1" ht="16.95" customHeight="1" spans="1:9">
      <c r="A918" s="90" t="s">
        <v>790</v>
      </c>
      <c r="B918" s="38"/>
      <c r="C918" s="38"/>
      <c r="D918" s="38">
        <v>10</v>
      </c>
      <c r="E918" s="38">
        <v>18</v>
      </c>
      <c r="F918" s="75">
        <f t="shared" si="42"/>
        <v>0</v>
      </c>
      <c r="G918" s="75">
        <f t="shared" si="43"/>
        <v>0</v>
      </c>
      <c r="H918" s="75">
        <f t="shared" si="44"/>
        <v>180</v>
      </c>
      <c r="I918" s="31" t="s">
        <v>13</v>
      </c>
    </row>
    <row r="919" s="31" customFormat="1" ht="16.95" customHeight="1" spans="1:9">
      <c r="A919" s="90" t="s">
        <v>791</v>
      </c>
      <c r="B919" s="38"/>
      <c r="C919" s="38"/>
      <c r="D919" s="38">
        <v>0</v>
      </c>
      <c r="E919" s="38">
        <v>110</v>
      </c>
      <c r="F919" s="75">
        <f t="shared" si="42"/>
        <v>0</v>
      </c>
      <c r="G919" s="75">
        <f t="shared" si="43"/>
        <v>0</v>
      </c>
      <c r="H919" s="75">
        <f t="shared" si="44"/>
        <v>0</v>
      </c>
      <c r="I919" s="31" t="s">
        <v>13</v>
      </c>
    </row>
    <row r="920" s="31" customFormat="1" ht="16.95" customHeight="1" spans="1:9">
      <c r="A920" s="90" t="s">
        <v>792</v>
      </c>
      <c r="B920" s="38"/>
      <c r="C920" s="38"/>
      <c r="D920" s="38">
        <v>0</v>
      </c>
      <c r="E920" s="38">
        <v>35</v>
      </c>
      <c r="F920" s="75">
        <f t="shared" si="42"/>
        <v>0</v>
      </c>
      <c r="G920" s="75">
        <f t="shared" si="43"/>
        <v>0</v>
      </c>
      <c r="H920" s="75">
        <f t="shared" si="44"/>
        <v>0</v>
      </c>
      <c r="I920" s="31" t="s">
        <v>13</v>
      </c>
    </row>
    <row r="921" s="112" customFormat="1" ht="16.95" hidden="1" customHeight="1" spans="1:9">
      <c r="A921" s="130" t="s">
        <v>793</v>
      </c>
      <c r="B921" s="119"/>
      <c r="C921" s="119"/>
      <c r="D921" s="119">
        <v>0</v>
      </c>
      <c r="E921" s="119">
        <v>0</v>
      </c>
      <c r="F921" s="120">
        <f t="shared" si="42"/>
        <v>0</v>
      </c>
      <c r="G921" s="120">
        <f t="shared" si="43"/>
        <v>0</v>
      </c>
      <c r="H921" s="120">
        <f t="shared" si="44"/>
        <v>0</v>
      </c>
      <c r="I921" s="112" t="s">
        <v>43</v>
      </c>
    </row>
    <row r="922" s="112" customFormat="1" ht="16.95" hidden="1" customHeight="1" spans="1:9">
      <c r="A922" s="130" t="s">
        <v>794</v>
      </c>
      <c r="B922" s="119"/>
      <c r="C922" s="119"/>
      <c r="D922" s="119">
        <v>0</v>
      </c>
      <c r="E922" s="119">
        <v>0</v>
      </c>
      <c r="F922" s="120">
        <f t="shared" si="42"/>
        <v>0</v>
      </c>
      <c r="G922" s="120">
        <f t="shared" si="43"/>
        <v>0</v>
      </c>
      <c r="H922" s="120">
        <f t="shared" si="44"/>
        <v>0</v>
      </c>
      <c r="I922" s="112" t="s">
        <v>43</v>
      </c>
    </row>
    <row r="923" s="112" customFormat="1" ht="16.95" hidden="1" customHeight="1" spans="1:9">
      <c r="A923" s="130" t="s">
        <v>795</v>
      </c>
      <c r="B923" s="119"/>
      <c r="C923" s="119"/>
      <c r="D923" s="119">
        <v>0</v>
      </c>
      <c r="E923" s="119">
        <v>0</v>
      </c>
      <c r="F923" s="120">
        <f t="shared" si="42"/>
        <v>0</v>
      </c>
      <c r="G923" s="120">
        <f t="shared" si="43"/>
        <v>0</v>
      </c>
      <c r="H923" s="120">
        <f t="shared" si="44"/>
        <v>0</v>
      </c>
      <c r="I923" s="112" t="s">
        <v>43</v>
      </c>
    </row>
    <row r="924" s="112" customFormat="1" ht="16.95" hidden="1" customHeight="1" spans="1:9">
      <c r="A924" s="130" t="s">
        <v>796</v>
      </c>
      <c r="B924" s="119"/>
      <c r="C924" s="119"/>
      <c r="D924" s="119">
        <v>0</v>
      </c>
      <c r="E924" s="119">
        <v>0</v>
      </c>
      <c r="F924" s="120">
        <f t="shared" si="42"/>
        <v>0</v>
      </c>
      <c r="G924" s="120">
        <f t="shared" si="43"/>
        <v>0</v>
      </c>
      <c r="H924" s="120">
        <f t="shared" si="44"/>
        <v>0</v>
      </c>
      <c r="I924" s="112" t="s">
        <v>43</v>
      </c>
    </row>
    <row r="925" s="112" customFormat="1" ht="16.95" hidden="1" customHeight="1" spans="1:9">
      <c r="A925" s="130" t="s">
        <v>797</v>
      </c>
      <c r="B925" s="119"/>
      <c r="C925" s="119"/>
      <c r="D925" s="119">
        <v>0</v>
      </c>
      <c r="E925" s="119">
        <v>0</v>
      </c>
      <c r="F925" s="120">
        <f t="shared" si="42"/>
        <v>0</v>
      </c>
      <c r="G925" s="120">
        <f t="shared" si="43"/>
        <v>0</v>
      </c>
      <c r="H925" s="120">
        <f t="shared" si="44"/>
        <v>0</v>
      </c>
      <c r="I925" s="112" t="s">
        <v>43</v>
      </c>
    </row>
    <row r="926" s="112" customFormat="1" ht="16.95" hidden="1" customHeight="1" spans="1:9">
      <c r="A926" s="130" t="s">
        <v>770</v>
      </c>
      <c r="B926" s="119"/>
      <c r="C926" s="119"/>
      <c r="D926" s="119">
        <v>0</v>
      </c>
      <c r="E926" s="119">
        <v>0</v>
      </c>
      <c r="F926" s="120">
        <f t="shared" si="42"/>
        <v>0</v>
      </c>
      <c r="G926" s="120">
        <f t="shared" si="43"/>
        <v>0</v>
      </c>
      <c r="H926" s="120">
        <f t="shared" si="44"/>
        <v>0</v>
      </c>
      <c r="I926" s="112" t="s">
        <v>43</v>
      </c>
    </row>
    <row r="927" s="112" customFormat="1" ht="16.95" hidden="1" customHeight="1" spans="1:9">
      <c r="A927" s="130" t="s">
        <v>798</v>
      </c>
      <c r="B927" s="119"/>
      <c r="C927" s="119"/>
      <c r="D927" s="119">
        <v>0</v>
      </c>
      <c r="E927" s="119">
        <v>0</v>
      </c>
      <c r="F927" s="120">
        <f t="shared" si="42"/>
        <v>0</v>
      </c>
      <c r="G927" s="120">
        <f t="shared" si="43"/>
        <v>0</v>
      </c>
      <c r="H927" s="120">
        <f t="shared" si="44"/>
        <v>0</v>
      </c>
      <c r="I927" s="112" t="s">
        <v>43</v>
      </c>
    </row>
    <row r="928" s="31" customFormat="1" ht="16.95" customHeight="1" spans="1:9">
      <c r="A928" s="90" t="s">
        <v>799</v>
      </c>
      <c r="B928" s="38"/>
      <c r="C928" s="38"/>
      <c r="D928" s="38">
        <v>2469</v>
      </c>
      <c r="E928" s="38">
        <v>150</v>
      </c>
      <c r="F928" s="75">
        <f t="shared" si="42"/>
        <v>0</v>
      </c>
      <c r="G928" s="75">
        <f t="shared" si="43"/>
        <v>0</v>
      </c>
      <c r="H928" s="75">
        <f t="shared" si="44"/>
        <v>6.07533414337789</v>
      </c>
      <c r="I928" s="31" t="s">
        <v>13</v>
      </c>
    </row>
    <row r="929" s="31" customFormat="1" ht="16.95" customHeight="1" spans="1:9">
      <c r="A929" s="90" t="s">
        <v>800</v>
      </c>
      <c r="B929" s="38"/>
      <c r="C929" s="38"/>
      <c r="D929" s="38">
        <v>4623</v>
      </c>
      <c r="E929" s="38">
        <v>2004</v>
      </c>
      <c r="F929" s="75">
        <f t="shared" si="42"/>
        <v>0</v>
      </c>
      <c r="G929" s="75">
        <f t="shared" si="43"/>
        <v>0</v>
      </c>
      <c r="H929" s="75">
        <f t="shared" si="44"/>
        <v>43.3484750162232</v>
      </c>
      <c r="I929" s="31" t="s">
        <v>13</v>
      </c>
    </row>
    <row r="930" s="112" customFormat="1" ht="16.95" hidden="1" customHeight="1" spans="1:9">
      <c r="A930" s="130" t="s">
        <v>801</v>
      </c>
      <c r="B930" s="119">
        <v>0</v>
      </c>
      <c r="C930" s="119">
        <v>0</v>
      </c>
      <c r="D930" s="119">
        <v>0</v>
      </c>
      <c r="E930" s="119">
        <v>0</v>
      </c>
      <c r="F930" s="120">
        <f t="shared" si="42"/>
        <v>0</v>
      </c>
      <c r="G930" s="120">
        <f t="shared" si="43"/>
        <v>0</v>
      </c>
      <c r="H930" s="120">
        <f t="shared" si="44"/>
        <v>0</v>
      </c>
      <c r="I930" s="112" t="s">
        <v>43</v>
      </c>
    </row>
    <row r="931" s="112" customFormat="1" ht="16.95" hidden="1" customHeight="1" spans="1:9">
      <c r="A931" s="130" t="s">
        <v>113</v>
      </c>
      <c r="B931" s="119"/>
      <c r="C931" s="119"/>
      <c r="D931" s="119">
        <v>0</v>
      </c>
      <c r="E931" s="119">
        <v>0</v>
      </c>
      <c r="F931" s="120">
        <f t="shared" si="42"/>
        <v>0</v>
      </c>
      <c r="G931" s="120">
        <f t="shared" si="43"/>
        <v>0</v>
      </c>
      <c r="H931" s="120">
        <f t="shared" si="44"/>
        <v>0</v>
      </c>
      <c r="I931" s="112" t="s">
        <v>43</v>
      </c>
    </row>
    <row r="932" s="112" customFormat="1" ht="16.95" hidden="1" customHeight="1" spans="1:9">
      <c r="A932" s="130" t="s">
        <v>114</v>
      </c>
      <c r="B932" s="119"/>
      <c r="C932" s="119"/>
      <c r="D932" s="119">
        <v>0</v>
      </c>
      <c r="E932" s="119">
        <v>0</v>
      </c>
      <c r="F932" s="120">
        <f t="shared" si="42"/>
        <v>0</v>
      </c>
      <c r="G932" s="120">
        <f t="shared" si="43"/>
        <v>0</v>
      </c>
      <c r="H932" s="120">
        <f t="shared" si="44"/>
        <v>0</v>
      </c>
      <c r="I932" s="112" t="s">
        <v>43</v>
      </c>
    </row>
    <row r="933" s="112" customFormat="1" ht="16.95" hidden="1" customHeight="1" spans="1:9">
      <c r="A933" s="130" t="s">
        <v>115</v>
      </c>
      <c r="B933" s="119"/>
      <c r="C933" s="119"/>
      <c r="D933" s="119">
        <v>0</v>
      </c>
      <c r="E933" s="119">
        <v>0</v>
      </c>
      <c r="F933" s="120">
        <f t="shared" si="42"/>
        <v>0</v>
      </c>
      <c r="G933" s="120">
        <f t="shared" si="43"/>
        <v>0</v>
      </c>
      <c r="H933" s="120">
        <f t="shared" si="44"/>
        <v>0</v>
      </c>
      <c r="I933" s="112" t="s">
        <v>43</v>
      </c>
    </row>
    <row r="934" s="112" customFormat="1" ht="16.95" hidden="1" customHeight="1" spans="1:9">
      <c r="A934" s="130" t="s">
        <v>802</v>
      </c>
      <c r="B934" s="119"/>
      <c r="C934" s="119"/>
      <c r="D934" s="119">
        <v>0</v>
      </c>
      <c r="E934" s="119">
        <v>0</v>
      </c>
      <c r="F934" s="120">
        <f t="shared" si="42"/>
        <v>0</v>
      </c>
      <c r="G934" s="120">
        <f t="shared" si="43"/>
        <v>0</v>
      </c>
      <c r="H934" s="120">
        <f t="shared" si="44"/>
        <v>0</v>
      </c>
      <c r="I934" s="112" t="s">
        <v>43</v>
      </c>
    </row>
    <row r="935" s="112" customFormat="1" ht="16.95" hidden="1" customHeight="1" spans="1:9">
      <c r="A935" s="130" t="s">
        <v>803</v>
      </c>
      <c r="B935" s="119"/>
      <c r="C935" s="119"/>
      <c r="D935" s="119">
        <v>0</v>
      </c>
      <c r="E935" s="119">
        <v>0</v>
      </c>
      <c r="F935" s="120">
        <f t="shared" si="42"/>
        <v>0</v>
      </c>
      <c r="G935" s="120">
        <f t="shared" si="43"/>
        <v>0</v>
      </c>
      <c r="H935" s="120">
        <f t="shared" si="44"/>
        <v>0</v>
      </c>
      <c r="I935" s="112" t="s">
        <v>43</v>
      </c>
    </row>
    <row r="936" s="112" customFormat="1" ht="16.95" hidden="1" customHeight="1" spans="1:9">
      <c r="A936" s="130" t="s">
        <v>804</v>
      </c>
      <c r="B936" s="119"/>
      <c r="C936" s="119"/>
      <c r="D936" s="119">
        <v>0</v>
      </c>
      <c r="E936" s="119">
        <v>0</v>
      </c>
      <c r="F936" s="120">
        <f t="shared" si="42"/>
        <v>0</v>
      </c>
      <c r="G936" s="120">
        <f t="shared" si="43"/>
        <v>0</v>
      </c>
      <c r="H936" s="120">
        <f t="shared" si="44"/>
        <v>0</v>
      </c>
      <c r="I936" s="112" t="s">
        <v>43</v>
      </c>
    </row>
    <row r="937" s="112" customFormat="1" ht="16.95" hidden="1" customHeight="1" spans="1:9">
      <c r="A937" s="130" t="s">
        <v>805</v>
      </c>
      <c r="B937" s="119"/>
      <c r="C937" s="119"/>
      <c r="D937" s="119">
        <v>0</v>
      </c>
      <c r="E937" s="119">
        <v>0</v>
      </c>
      <c r="F937" s="120">
        <f t="shared" si="42"/>
        <v>0</v>
      </c>
      <c r="G937" s="120">
        <f t="shared" si="43"/>
        <v>0</v>
      </c>
      <c r="H937" s="120">
        <f t="shared" si="44"/>
        <v>0</v>
      </c>
      <c r="I937" s="112" t="s">
        <v>43</v>
      </c>
    </row>
    <row r="938" s="112" customFormat="1" ht="16.95" hidden="1" customHeight="1" spans="1:9">
      <c r="A938" s="130" t="s">
        <v>806</v>
      </c>
      <c r="B938" s="119"/>
      <c r="C938" s="119"/>
      <c r="D938" s="119">
        <v>0</v>
      </c>
      <c r="E938" s="119">
        <v>0</v>
      </c>
      <c r="F938" s="120">
        <f t="shared" si="42"/>
        <v>0</v>
      </c>
      <c r="G938" s="120">
        <f t="shared" si="43"/>
        <v>0</v>
      </c>
      <c r="H938" s="120">
        <f t="shared" si="44"/>
        <v>0</v>
      </c>
      <c r="I938" s="112" t="s">
        <v>43</v>
      </c>
    </row>
    <row r="939" s="112" customFormat="1" ht="16.95" hidden="1" customHeight="1" spans="1:9">
      <c r="A939" s="130" t="s">
        <v>807</v>
      </c>
      <c r="B939" s="119"/>
      <c r="C939" s="119"/>
      <c r="D939" s="119">
        <v>0</v>
      </c>
      <c r="E939" s="119">
        <v>0</v>
      </c>
      <c r="F939" s="120">
        <f t="shared" si="42"/>
        <v>0</v>
      </c>
      <c r="G939" s="120">
        <f t="shared" si="43"/>
        <v>0</v>
      </c>
      <c r="H939" s="120">
        <f t="shared" si="44"/>
        <v>0</v>
      </c>
      <c r="I939" s="112" t="s">
        <v>43</v>
      </c>
    </row>
    <row r="940" s="112" customFormat="1" ht="16.95" hidden="1" customHeight="1" spans="1:9">
      <c r="A940" s="130" t="s">
        <v>808</v>
      </c>
      <c r="B940" s="119"/>
      <c r="C940" s="119"/>
      <c r="D940" s="119">
        <v>0</v>
      </c>
      <c r="E940" s="119">
        <v>0</v>
      </c>
      <c r="F940" s="120">
        <f t="shared" si="42"/>
        <v>0</v>
      </c>
      <c r="G940" s="120">
        <f t="shared" si="43"/>
        <v>0</v>
      </c>
      <c r="H940" s="120">
        <f t="shared" si="44"/>
        <v>0</v>
      </c>
      <c r="I940" s="112" t="s">
        <v>43</v>
      </c>
    </row>
    <row r="941" s="31" customFormat="1" ht="16.95" customHeight="1" spans="1:9">
      <c r="A941" s="90" t="s">
        <v>809</v>
      </c>
      <c r="B941" s="38">
        <v>13125</v>
      </c>
      <c r="C941" s="38">
        <v>27933</v>
      </c>
      <c r="D941" s="38">
        <v>13008</v>
      </c>
      <c r="E941" s="38">
        <v>27933</v>
      </c>
      <c r="F941" s="75">
        <f t="shared" si="42"/>
        <v>212.822857142857</v>
      </c>
      <c r="G941" s="75">
        <f t="shared" si="43"/>
        <v>100</v>
      </c>
      <c r="H941" s="75">
        <f t="shared" si="44"/>
        <v>214.737084870849</v>
      </c>
      <c r="I941" s="31" t="s">
        <v>13</v>
      </c>
    </row>
    <row r="942" s="31" customFormat="1" ht="16.95" customHeight="1" spans="1:9">
      <c r="A942" s="90" t="s">
        <v>113</v>
      </c>
      <c r="B942" s="38"/>
      <c r="C942" s="38"/>
      <c r="D942" s="38">
        <v>159</v>
      </c>
      <c r="E942" s="38">
        <v>0</v>
      </c>
      <c r="F942" s="75">
        <f t="shared" si="42"/>
        <v>0</v>
      </c>
      <c r="G942" s="75">
        <f t="shared" si="43"/>
        <v>0</v>
      </c>
      <c r="H942" s="75">
        <f t="shared" si="44"/>
        <v>0</v>
      </c>
      <c r="I942" s="31" t="s">
        <v>13</v>
      </c>
    </row>
    <row r="943" s="31" customFormat="1" ht="16.95" customHeight="1" spans="1:9">
      <c r="A943" s="90" t="s">
        <v>114</v>
      </c>
      <c r="B943" s="38"/>
      <c r="C943" s="38"/>
      <c r="D943" s="38">
        <v>10</v>
      </c>
      <c r="E943" s="38">
        <v>6</v>
      </c>
      <c r="F943" s="75">
        <f t="shared" si="42"/>
        <v>0</v>
      </c>
      <c r="G943" s="75">
        <f t="shared" si="43"/>
        <v>0</v>
      </c>
      <c r="H943" s="75">
        <f t="shared" si="44"/>
        <v>60</v>
      </c>
      <c r="I943" s="31" t="s">
        <v>13</v>
      </c>
    </row>
    <row r="944" s="112" customFormat="1" ht="16.95" hidden="1" customHeight="1" spans="1:9">
      <c r="A944" s="130" t="s">
        <v>115</v>
      </c>
      <c r="B944" s="119"/>
      <c r="C944" s="119"/>
      <c r="D944" s="119">
        <v>0</v>
      </c>
      <c r="E944" s="119">
        <v>0</v>
      </c>
      <c r="F944" s="120">
        <f t="shared" si="42"/>
        <v>0</v>
      </c>
      <c r="G944" s="120">
        <f t="shared" si="43"/>
        <v>0</v>
      </c>
      <c r="H944" s="120">
        <f t="shared" si="44"/>
        <v>0</v>
      </c>
      <c r="I944" s="112" t="s">
        <v>43</v>
      </c>
    </row>
    <row r="945" s="31" customFormat="1" ht="16.95" customHeight="1" spans="1:9">
      <c r="A945" s="90" t="s">
        <v>810</v>
      </c>
      <c r="B945" s="38"/>
      <c r="C945" s="38"/>
      <c r="D945" s="38">
        <v>9514</v>
      </c>
      <c r="E945" s="38">
        <v>15849</v>
      </c>
      <c r="F945" s="75">
        <f t="shared" si="42"/>
        <v>0</v>
      </c>
      <c r="G945" s="75">
        <f t="shared" si="43"/>
        <v>0</v>
      </c>
      <c r="H945" s="75">
        <f t="shared" si="44"/>
        <v>166.586083666176</v>
      </c>
      <c r="I945" s="31" t="s">
        <v>13</v>
      </c>
    </row>
    <row r="946" s="31" customFormat="1" ht="16.95" customHeight="1" spans="1:9">
      <c r="A946" s="90" t="s">
        <v>811</v>
      </c>
      <c r="B946" s="38"/>
      <c r="C946" s="38"/>
      <c r="D946" s="38">
        <v>1585</v>
      </c>
      <c r="E946" s="38">
        <v>6128</v>
      </c>
      <c r="F946" s="75">
        <f t="shared" si="42"/>
        <v>0</v>
      </c>
      <c r="G946" s="75">
        <f t="shared" si="43"/>
        <v>0</v>
      </c>
      <c r="H946" s="75">
        <f t="shared" si="44"/>
        <v>386.624605678233</v>
      </c>
      <c r="I946" s="31" t="s">
        <v>13</v>
      </c>
    </row>
    <row r="947" s="31" customFormat="1" ht="16.95" customHeight="1" spans="1:9">
      <c r="A947" s="90" t="s">
        <v>812</v>
      </c>
      <c r="B947" s="38"/>
      <c r="C947" s="38"/>
      <c r="D947" s="38">
        <v>387</v>
      </c>
      <c r="E947" s="38">
        <v>3</v>
      </c>
      <c r="F947" s="75">
        <f t="shared" si="42"/>
        <v>0</v>
      </c>
      <c r="G947" s="75">
        <f t="shared" si="43"/>
        <v>0</v>
      </c>
      <c r="H947" s="75">
        <f t="shared" si="44"/>
        <v>0.775193798449612</v>
      </c>
      <c r="I947" s="31" t="s">
        <v>13</v>
      </c>
    </row>
    <row r="948" s="31" customFormat="1" ht="16.95" customHeight="1" spans="1:9">
      <c r="A948" s="90" t="s">
        <v>813</v>
      </c>
      <c r="B948" s="38"/>
      <c r="C948" s="38"/>
      <c r="D948" s="38">
        <v>51</v>
      </c>
      <c r="E948" s="38">
        <v>691</v>
      </c>
      <c r="F948" s="75">
        <f t="shared" si="42"/>
        <v>0</v>
      </c>
      <c r="G948" s="75">
        <f t="shared" si="43"/>
        <v>0</v>
      </c>
      <c r="H948" s="75">
        <f t="shared" si="44"/>
        <v>1354.90196078431</v>
      </c>
      <c r="I948" s="31" t="s">
        <v>13</v>
      </c>
    </row>
    <row r="949" s="112" customFormat="1" ht="16.95" hidden="1" customHeight="1" spans="1:9">
      <c r="A949" s="130" t="s">
        <v>814</v>
      </c>
      <c r="B949" s="119"/>
      <c r="C949" s="119"/>
      <c r="D949" s="119">
        <v>0</v>
      </c>
      <c r="E949" s="119">
        <v>0</v>
      </c>
      <c r="F949" s="120">
        <f t="shared" si="42"/>
        <v>0</v>
      </c>
      <c r="G949" s="120">
        <f t="shared" si="43"/>
        <v>0</v>
      </c>
      <c r="H949" s="120">
        <f t="shared" si="44"/>
        <v>0</v>
      </c>
      <c r="I949" s="112" t="s">
        <v>43</v>
      </c>
    </row>
    <row r="950" s="112" customFormat="1" ht="16.95" hidden="1" customHeight="1" spans="1:9">
      <c r="A950" s="130" t="s">
        <v>815</v>
      </c>
      <c r="B950" s="119"/>
      <c r="C950" s="119"/>
      <c r="D950" s="119">
        <v>0</v>
      </c>
      <c r="E950" s="119">
        <v>0</v>
      </c>
      <c r="F950" s="120">
        <f t="shared" si="42"/>
        <v>0</v>
      </c>
      <c r="G950" s="120">
        <f t="shared" si="43"/>
        <v>0</v>
      </c>
      <c r="H950" s="120">
        <f t="shared" si="44"/>
        <v>0</v>
      </c>
      <c r="I950" s="112" t="s">
        <v>43</v>
      </c>
    </row>
    <row r="951" s="31" customFormat="1" ht="16.95" customHeight="1" spans="1:9">
      <c r="A951" s="90" t="s">
        <v>816</v>
      </c>
      <c r="B951" s="38"/>
      <c r="C951" s="38"/>
      <c r="D951" s="38">
        <v>1302</v>
      </c>
      <c r="E951" s="38">
        <v>5256</v>
      </c>
      <c r="F951" s="75">
        <f t="shared" si="42"/>
        <v>0</v>
      </c>
      <c r="G951" s="75">
        <f t="shared" si="43"/>
        <v>0</v>
      </c>
      <c r="H951" s="75">
        <f t="shared" si="44"/>
        <v>403.6866359447</v>
      </c>
      <c r="I951" s="31" t="s">
        <v>13</v>
      </c>
    </row>
    <row r="952" s="31" customFormat="1" ht="16.95" customHeight="1" spans="1:9">
      <c r="A952" s="90" t="s">
        <v>817</v>
      </c>
      <c r="B952" s="38">
        <v>2380</v>
      </c>
      <c r="C952" s="38">
        <v>3918</v>
      </c>
      <c r="D952" s="38">
        <v>2346</v>
      </c>
      <c r="E952" s="38">
        <v>3918</v>
      </c>
      <c r="F952" s="75">
        <f t="shared" si="42"/>
        <v>164.621848739496</v>
      </c>
      <c r="G952" s="75">
        <f t="shared" si="43"/>
        <v>100</v>
      </c>
      <c r="H952" s="75">
        <f t="shared" si="44"/>
        <v>167.007672634271</v>
      </c>
      <c r="I952" s="31" t="s">
        <v>13</v>
      </c>
    </row>
    <row r="953" s="112" customFormat="1" ht="16.95" hidden="1" customHeight="1" spans="1:9">
      <c r="A953" s="130" t="s">
        <v>402</v>
      </c>
      <c r="B953" s="119"/>
      <c r="C953" s="119"/>
      <c r="D953" s="119">
        <v>0</v>
      </c>
      <c r="E953" s="119">
        <v>0</v>
      </c>
      <c r="F953" s="120">
        <f t="shared" si="42"/>
        <v>0</v>
      </c>
      <c r="G953" s="120">
        <f t="shared" si="43"/>
        <v>0</v>
      </c>
      <c r="H953" s="120">
        <f t="shared" si="44"/>
        <v>0</v>
      </c>
      <c r="I953" s="112" t="s">
        <v>43</v>
      </c>
    </row>
    <row r="954" s="31" customFormat="1" ht="16.95" customHeight="1" spans="1:9">
      <c r="A954" s="90" t="s">
        <v>818</v>
      </c>
      <c r="B954" s="38"/>
      <c r="C954" s="38"/>
      <c r="D954" s="38">
        <v>2134</v>
      </c>
      <c r="E954" s="38">
        <v>3918</v>
      </c>
      <c r="F954" s="75">
        <f t="shared" si="42"/>
        <v>0</v>
      </c>
      <c r="G954" s="75">
        <f t="shared" si="43"/>
        <v>0</v>
      </c>
      <c r="H954" s="75">
        <f t="shared" si="44"/>
        <v>183.598875351453</v>
      </c>
      <c r="I954" s="31" t="s">
        <v>13</v>
      </c>
    </row>
    <row r="955" s="31" customFormat="1" ht="16.95" customHeight="1" spans="1:9">
      <c r="A955" s="90" t="s">
        <v>819</v>
      </c>
      <c r="B955" s="38"/>
      <c r="C955" s="38"/>
      <c r="D955" s="38">
        <v>212</v>
      </c>
      <c r="E955" s="38">
        <v>0</v>
      </c>
      <c r="F955" s="75">
        <f t="shared" si="42"/>
        <v>0</v>
      </c>
      <c r="G955" s="75">
        <f t="shared" si="43"/>
        <v>0</v>
      </c>
      <c r="H955" s="75">
        <f t="shared" si="44"/>
        <v>0</v>
      </c>
      <c r="I955" s="31" t="s">
        <v>13</v>
      </c>
    </row>
    <row r="956" s="112" customFormat="1" ht="16.95" hidden="1" customHeight="1" spans="1:9">
      <c r="A956" s="130" t="s">
        <v>820</v>
      </c>
      <c r="B956" s="119"/>
      <c r="C956" s="119"/>
      <c r="D956" s="119">
        <v>0</v>
      </c>
      <c r="E956" s="119">
        <v>0</v>
      </c>
      <c r="F956" s="120">
        <f t="shared" si="42"/>
        <v>0</v>
      </c>
      <c r="G956" s="120">
        <f t="shared" si="43"/>
        <v>0</v>
      </c>
      <c r="H956" s="120">
        <f t="shared" si="44"/>
        <v>0</v>
      </c>
      <c r="I956" s="112" t="s">
        <v>43</v>
      </c>
    </row>
    <row r="957" s="112" customFormat="1" ht="16.95" hidden="1" customHeight="1" spans="1:9">
      <c r="A957" s="130" t="s">
        <v>821</v>
      </c>
      <c r="B957" s="119"/>
      <c r="C957" s="119"/>
      <c r="D957" s="119">
        <v>0</v>
      </c>
      <c r="E957" s="119">
        <v>0</v>
      </c>
      <c r="F957" s="120">
        <f t="shared" si="42"/>
        <v>0</v>
      </c>
      <c r="G957" s="120">
        <f t="shared" si="43"/>
        <v>0</v>
      </c>
      <c r="H957" s="120">
        <f t="shared" si="44"/>
        <v>0</v>
      </c>
      <c r="I957" s="112" t="s">
        <v>43</v>
      </c>
    </row>
    <row r="958" s="31" customFormat="1" ht="16.95" customHeight="1" spans="1:9">
      <c r="A958" s="90" t="s">
        <v>822</v>
      </c>
      <c r="B958" s="38">
        <v>20</v>
      </c>
      <c r="C958" s="38">
        <v>10</v>
      </c>
      <c r="D958" s="38">
        <v>20</v>
      </c>
      <c r="E958" s="38">
        <v>10</v>
      </c>
      <c r="F958" s="75">
        <f t="shared" si="42"/>
        <v>50</v>
      </c>
      <c r="G958" s="75">
        <f t="shared" si="43"/>
        <v>100</v>
      </c>
      <c r="H958" s="75">
        <f t="shared" si="44"/>
        <v>50</v>
      </c>
      <c r="I958" s="31" t="s">
        <v>13</v>
      </c>
    </row>
    <row r="959" s="31" customFormat="1" ht="16.95" customHeight="1" spans="1:9">
      <c r="A959" s="90" t="s">
        <v>823</v>
      </c>
      <c r="B959" s="38"/>
      <c r="C959" s="38"/>
      <c r="D959" s="38">
        <v>20</v>
      </c>
      <c r="E959" s="38">
        <v>10</v>
      </c>
      <c r="F959" s="75">
        <f t="shared" ref="F959:F1022" si="45">IF(B959&lt;&gt;0,(E959/B959)*100,0)</f>
        <v>0</v>
      </c>
      <c r="G959" s="75">
        <f t="shared" ref="G959:G1022" si="46">IF(C959&lt;&gt;0,(E959/C959)*100,0)</f>
        <v>0</v>
      </c>
      <c r="H959" s="75">
        <f t="shared" ref="H959:H1022" si="47">IF(D959&lt;&gt;0,(E959/D959)*100,0)</f>
        <v>50</v>
      </c>
      <c r="I959" s="31" t="s">
        <v>13</v>
      </c>
    </row>
    <row r="960" s="112" customFormat="1" ht="16.95" hidden="1" customHeight="1" spans="1:9">
      <c r="A960" s="130" t="s">
        <v>824</v>
      </c>
      <c r="B960" s="119"/>
      <c r="C960" s="119"/>
      <c r="D960" s="119">
        <v>0</v>
      </c>
      <c r="E960" s="119">
        <v>0</v>
      </c>
      <c r="F960" s="120">
        <f t="shared" si="45"/>
        <v>0</v>
      </c>
      <c r="G960" s="120">
        <f t="shared" si="46"/>
        <v>0</v>
      </c>
      <c r="H960" s="120">
        <f t="shared" si="47"/>
        <v>0</v>
      </c>
      <c r="I960" s="112" t="s">
        <v>43</v>
      </c>
    </row>
    <row r="961" s="112" customFormat="1" ht="16.95" hidden="1" customHeight="1" spans="1:9">
      <c r="A961" s="130" t="s">
        <v>825</v>
      </c>
      <c r="B961" s="119"/>
      <c r="C961" s="119"/>
      <c r="D961" s="119">
        <v>0</v>
      </c>
      <c r="E961" s="119">
        <v>0</v>
      </c>
      <c r="F961" s="120">
        <f t="shared" si="45"/>
        <v>0</v>
      </c>
      <c r="G961" s="120">
        <f t="shared" si="46"/>
        <v>0</v>
      </c>
      <c r="H961" s="120">
        <f t="shared" si="47"/>
        <v>0</v>
      </c>
      <c r="I961" s="112" t="s">
        <v>43</v>
      </c>
    </row>
    <row r="962" s="112" customFormat="1" ht="16.95" hidden="1" customHeight="1" spans="1:9">
      <c r="A962" s="130" t="s">
        <v>826</v>
      </c>
      <c r="B962" s="119"/>
      <c r="C962" s="119"/>
      <c r="D962" s="119">
        <v>0</v>
      </c>
      <c r="E962" s="119">
        <v>0</v>
      </c>
      <c r="F962" s="120">
        <f t="shared" si="45"/>
        <v>0</v>
      </c>
      <c r="G962" s="120">
        <f t="shared" si="46"/>
        <v>0</v>
      </c>
      <c r="H962" s="120">
        <f t="shared" si="47"/>
        <v>0</v>
      </c>
      <c r="I962" s="112" t="s">
        <v>43</v>
      </c>
    </row>
    <row r="963" s="112" customFormat="1" ht="16.95" hidden="1" customHeight="1" spans="1:9">
      <c r="A963" s="130" t="s">
        <v>827</v>
      </c>
      <c r="B963" s="119"/>
      <c r="C963" s="119"/>
      <c r="D963" s="119">
        <v>0</v>
      </c>
      <c r="E963" s="119">
        <v>0</v>
      </c>
      <c r="F963" s="120">
        <f t="shared" si="45"/>
        <v>0</v>
      </c>
      <c r="G963" s="120">
        <f t="shared" si="46"/>
        <v>0</v>
      </c>
      <c r="H963" s="120">
        <f t="shared" si="47"/>
        <v>0</v>
      </c>
      <c r="I963" s="112" t="s">
        <v>43</v>
      </c>
    </row>
    <row r="964" s="112" customFormat="1" ht="16.95" hidden="1" customHeight="1" spans="1:9">
      <c r="A964" s="130" t="s">
        <v>828</v>
      </c>
      <c r="B964" s="119"/>
      <c r="C964" s="119"/>
      <c r="D964" s="119">
        <v>0</v>
      </c>
      <c r="E964" s="119">
        <v>0</v>
      </c>
      <c r="F964" s="120">
        <f t="shared" si="45"/>
        <v>0</v>
      </c>
      <c r="G964" s="120">
        <f t="shared" si="46"/>
        <v>0</v>
      </c>
      <c r="H964" s="120">
        <f t="shared" si="47"/>
        <v>0</v>
      </c>
      <c r="I964" s="112" t="s">
        <v>43</v>
      </c>
    </row>
    <row r="965" s="31" customFormat="1" ht="16.95" customHeight="1" spans="1:9">
      <c r="A965" s="90" t="s">
        <v>829</v>
      </c>
      <c r="B965" s="38">
        <v>1455</v>
      </c>
      <c r="C965" s="38">
        <v>1947</v>
      </c>
      <c r="D965" s="38">
        <v>1440</v>
      </c>
      <c r="E965" s="38">
        <v>1340</v>
      </c>
      <c r="F965" s="75">
        <f t="shared" si="45"/>
        <v>92.0962199312715</v>
      </c>
      <c r="G965" s="75">
        <f t="shared" si="46"/>
        <v>68.8238315356959</v>
      </c>
      <c r="H965" s="75">
        <f t="shared" si="47"/>
        <v>93.0555555555556</v>
      </c>
      <c r="I965" s="31" t="s">
        <v>13</v>
      </c>
    </row>
    <row r="966" s="31" customFormat="1" ht="16.95" customHeight="1" spans="1:9">
      <c r="A966" s="90" t="s">
        <v>830</v>
      </c>
      <c r="B966" s="38"/>
      <c r="C966" s="38"/>
      <c r="D966" s="38">
        <v>381</v>
      </c>
      <c r="E966" s="38">
        <v>0</v>
      </c>
      <c r="F966" s="75">
        <f t="shared" si="45"/>
        <v>0</v>
      </c>
      <c r="G966" s="75">
        <f t="shared" si="46"/>
        <v>0</v>
      </c>
      <c r="H966" s="75">
        <f t="shared" si="47"/>
        <v>0</v>
      </c>
      <c r="I966" s="31" t="s">
        <v>13</v>
      </c>
    </row>
    <row r="967" s="31" customFormat="1" ht="16.95" customHeight="1" spans="1:9">
      <c r="A967" s="90" t="s">
        <v>831</v>
      </c>
      <c r="B967" s="38"/>
      <c r="C967" s="38"/>
      <c r="D967" s="38">
        <v>108</v>
      </c>
      <c r="E967" s="38">
        <v>0</v>
      </c>
      <c r="F967" s="75">
        <f t="shared" si="45"/>
        <v>0</v>
      </c>
      <c r="G967" s="75">
        <f t="shared" si="46"/>
        <v>0</v>
      </c>
      <c r="H967" s="75">
        <f t="shared" si="47"/>
        <v>0</v>
      </c>
      <c r="I967" s="31" t="s">
        <v>13</v>
      </c>
    </row>
    <row r="968" s="31" customFormat="1" ht="16.95" customHeight="1" spans="1:9">
      <c r="A968" s="90" t="s">
        <v>832</v>
      </c>
      <c r="B968" s="38"/>
      <c r="C968" s="38"/>
      <c r="D968" s="38">
        <v>121</v>
      </c>
      <c r="E968" s="38">
        <v>395</v>
      </c>
      <c r="F968" s="75">
        <f t="shared" si="45"/>
        <v>0</v>
      </c>
      <c r="G968" s="75">
        <f t="shared" si="46"/>
        <v>0</v>
      </c>
      <c r="H968" s="75">
        <f t="shared" si="47"/>
        <v>326.446280991736</v>
      </c>
      <c r="I968" s="31" t="s">
        <v>13</v>
      </c>
    </row>
    <row r="969" s="31" customFormat="1" ht="16.95" customHeight="1" spans="1:9">
      <c r="A969" s="90" t="s">
        <v>833</v>
      </c>
      <c r="B969" s="38"/>
      <c r="C969" s="38"/>
      <c r="D969" s="38">
        <v>830</v>
      </c>
      <c r="E969" s="38">
        <v>945</v>
      </c>
      <c r="F969" s="75">
        <f t="shared" si="45"/>
        <v>0</v>
      </c>
      <c r="G969" s="75">
        <f t="shared" si="46"/>
        <v>0</v>
      </c>
      <c r="H969" s="75">
        <f t="shared" si="47"/>
        <v>113.855421686747</v>
      </c>
      <c r="I969" s="31" t="s">
        <v>13</v>
      </c>
    </row>
    <row r="970" s="112" customFormat="1" ht="16.95" hidden="1" customHeight="1" spans="1:9">
      <c r="A970" s="130" t="s">
        <v>834</v>
      </c>
      <c r="B970" s="119"/>
      <c r="C970" s="119"/>
      <c r="D970" s="119">
        <v>0</v>
      </c>
      <c r="E970" s="119">
        <v>0</v>
      </c>
      <c r="F970" s="120">
        <f t="shared" si="45"/>
        <v>0</v>
      </c>
      <c r="G970" s="120">
        <f t="shared" si="46"/>
        <v>0</v>
      </c>
      <c r="H970" s="120">
        <f t="shared" si="47"/>
        <v>0</v>
      </c>
      <c r="I970" s="112" t="s">
        <v>43</v>
      </c>
    </row>
    <row r="971" s="112" customFormat="1" ht="16.95" hidden="1" customHeight="1" spans="1:9">
      <c r="A971" s="130" t="s">
        <v>835</v>
      </c>
      <c r="B971" s="119"/>
      <c r="C971" s="119"/>
      <c r="D971" s="119">
        <v>0</v>
      </c>
      <c r="E971" s="119">
        <v>0</v>
      </c>
      <c r="F971" s="120">
        <f t="shared" si="45"/>
        <v>0</v>
      </c>
      <c r="G971" s="120">
        <f t="shared" si="46"/>
        <v>0</v>
      </c>
      <c r="H971" s="120">
        <f t="shared" si="47"/>
        <v>0</v>
      </c>
      <c r="I971" s="112" t="s">
        <v>43</v>
      </c>
    </row>
    <row r="972" s="112" customFormat="1" ht="16.95" hidden="1" customHeight="1" spans="1:9">
      <c r="A972" s="130" t="s">
        <v>836</v>
      </c>
      <c r="B972" s="119">
        <v>0</v>
      </c>
      <c r="C972" s="119">
        <v>0</v>
      </c>
      <c r="D972" s="119">
        <v>0</v>
      </c>
      <c r="E972" s="119">
        <v>0</v>
      </c>
      <c r="F972" s="120">
        <f t="shared" si="45"/>
        <v>0</v>
      </c>
      <c r="G972" s="120">
        <f t="shared" si="46"/>
        <v>0</v>
      </c>
      <c r="H972" s="120">
        <f t="shared" si="47"/>
        <v>0</v>
      </c>
      <c r="I972" s="112" t="s">
        <v>43</v>
      </c>
    </row>
    <row r="973" s="112" customFormat="1" ht="16.95" hidden="1" customHeight="1" spans="1:9">
      <c r="A973" s="130" t="s">
        <v>837</v>
      </c>
      <c r="B973" s="119"/>
      <c r="C973" s="119"/>
      <c r="D973" s="119">
        <v>0</v>
      </c>
      <c r="E973" s="119">
        <v>0</v>
      </c>
      <c r="F973" s="120">
        <f t="shared" si="45"/>
        <v>0</v>
      </c>
      <c r="G973" s="120">
        <f t="shared" si="46"/>
        <v>0</v>
      </c>
      <c r="H973" s="120">
        <f t="shared" si="47"/>
        <v>0</v>
      </c>
      <c r="I973" s="112" t="s">
        <v>43</v>
      </c>
    </row>
    <row r="974" s="112" customFormat="1" ht="16.95" hidden="1" customHeight="1" spans="1:9">
      <c r="A974" s="130" t="s">
        <v>838</v>
      </c>
      <c r="B974" s="119"/>
      <c r="C974" s="119"/>
      <c r="D974" s="119">
        <v>0</v>
      </c>
      <c r="E974" s="119">
        <v>0</v>
      </c>
      <c r="F974" s="120">
        <f t="shared" si="45"/>
        <v>0</v>
      </c>
      <c r="G974" s="120">
        <f t="shared" si="46"/>
        <v>0</v>
      </c>
      <c r="H974" s="120">
        <f t="shared" si="47"/>
        <v>0</v>
      </c>
      <c r="I974" s="112" t="s">
        <v>43</v>
      </c>
    </row>
    <row r="975" s="31" customFormat="1" ht="16.95" customHeight="1" spans="1:9">
      <c r="A975" s="90" t="s">
        <v>839</v>
      </c>
      <c r="B975" s="38">
        <v>1170</v>
      </c>
      <c r="C975" s="38">
        <v>1623</v>
      </c>
      <c r="D975" s="38">
        <v>1167</v>
      </c>
      <c r="E975" s="38">
        <v>1623</v>
      </c>
      <c r="F975" s="75">
        <f t="shared" si="45"/>
        <v>138.717948717949</v>
      </c>
      <c r="G975" s="75">
        <f t="shared" si="46"/>
        <v>100</v>
      </c>
      <c r="H975" s="75">
        <f t="shared" si="47"/>
        <v>139.074550128535</v>
      </c>
      <c r="I975" s="31" t="s">
        <v>13</v>
      </c>
    </row>
    <row r="976" s="112" customFormat="1" ht="16.95" hidden="1" customHeight="1" spans="1:9">
      <c r="A976" s="130" t="s">
        <v>840</v>
      </c>
      <c r="B976" s="119"/>
      <c r="C976" s="119"/>
      <c r="D976" s="119">
        <v>0</v>
      </c>
      <c r="E976" s="119">
        <v>0</v>
      </c>
      <c r="F976" s="120">
        <f t="shared" si="45"/>
        <v>0</v>
      </c>
      <c r="G976" s="120">
        <f t="shared" si="46"/>
        <v>0</v>
      </c>
      <c r="H976" s="120">
        <f t="shared" si="47"/>
        <v>0</v>
      </c>
      <c r="I976" s="112" t="s">
        <v>43</v>
      </c>
    </row>
    <row r="977" s="31" customFormat="1" ht="16.95" customHeight="1" spans="1:9">
      <c r="A977" s="90" t="s">
        <v>841</v>
      </c>
      <c r="B977" s="38"/>
      <c r="C977" s="38"/>
      <c r="D977" s="38">
        <v>1167</v>
      </c>
      <c r="E977" s="38">
        <v>1623</v>
      </c>
      <c r="F977" s="75">
        <f t="shared" si="45"/>
        <v>0</v>
      </c>
      <c r="G977" s="75">
        <f t="shared" si="46"/>
        <v>0</v>
      </c>
      <c r="H977" s="75">
        <f t="shared" si="47"/>
        <v>139.074550128535</v>
      </c>
      <c r="I977" s="31" t="s">
        <v>13</v>
      </c>
    </row>
    <row r="978" s="31" customFormat="1" ht="16.95" customHeight="1" spans="1:9">
      <c r="A978" s="90" t="s">
        <v>76</v>
      </c>
      <c r="B978" s="38">
        <v>7525</v>
      </c>
      <c r="C978" s="38">
        <v>4690</v>
      </c>
      <c r="D978" s="38">
        <v>7507</v>
      </c>
      <c r="E978" s="38">
        <v>4690</v>
      </c>
      <c r="F978" s="75">
        <f t="shared" si="45"/>
        <v>62.3255813953488</v>
      </c>
      <c r="G978" s="75">
        <f t="shared" si="46"/>
        <v>100</v>
      </c>
      <c r="H978" s="75">
        <f t="shared" si="47"/>
        <v>62.4750233115759</v>
      </c>
      <c r="I978" s="31" t="s">
        <v>13</v>
      </c>
    </row>
    <row r="979" s="31" customFormat="1" ht="16.95" customHeight="1" spans="1:9">
      <c r="A979" s="90" t="s">
        <v>842</v>
      </c>
      <c r="B979" s="38">
        <v>2265</v>
      </c>
      <c r="C979" s="38">
        <v>2378</v>
      </c>
      <c r="D979" s="38">
        <v>2258</v>
      </c>
      <c r="E979" s="38">
        <v>2378</v>
      </c>
      <c r="F979" s="75">
        <f t="shared" si="45"/>
        <v>104.988962472406</v>
      </c>
      <c r="G979" s="75">
        <f t="shared" si="46"/>
        <v>100</v>
      </c>
      <c r="H979" s="75">
        <f t="shared" si="47"/>
        <v>105.314437555359</v>
      </c>
      <c r="I979" s="31" t="s">
        <v>13</v>
      </c>
    </row>
    <row r="980" s="31" customFormat="1" ht="16.95" customHeight="1" spans="1:9">
      <c r="A980" s="90" t="s">
        <v>113</v>
      </c>
      <c r="B980" s="38"/>
      <c r="C980" s="38"/>
      <c r="D980" s="38">
        <v>54</v>
      </c>
      <c r="E980" s="38">
        <v>0</v>
      </c>
      <c r="F980" s="75">
        <f t="shared" si="45"/>
        <v>0</v>
      </c>
      <c r="G980" s="75">
        <f t="shared" si="46"/>
        <v>0</v>
      </c>
      <c r="H980" s="75">
        <f t="shared" si="47"/>
        <v>0</v>
      </c>
      <c r="I980" s="31" t="s">
        <v>13</v>
      </c>
    </row>
    <row r="981" s="31" customFormat="1" ht="16.95" customHeight="1" spans="1:9">
      <c r="A981" s="90" t="s">
        <v>114</v>
      </c>
      <c r="B981" s="38"/>
      <c r="C981" s="38"/>
      <c r="D981" s="38">
        <v>51</v>
      </c>
      <c r="E981" s="38">
        <v>0</v>
      </c>
      <c r="F981" s="75">
        <f t="shared" si="45"/>
        <v>0</v>
      </c>
      <c r="G981" s="75">
        <f t="shared" si="46"/>
        <v>0</v>
      </c>
      <c r="H981" s="75">
        <f t="shared" si="47"/>
        <v>0</v>
      </c>
      <c r="I981" s="31" t="s">
        <v>13</v>
      </c>
    </row>
    <row r="982" s="112" customFormat="1" ht="16.95" hidden="1" customHeight="1" spans="1:9">
      <c r="A982" s="130" t="s">
        <v>115</v>
      </c>
      <c r="B982" s="119"/>
      <c r="C982" s="119"/>
      <c r="D982" s="119">
        <v>0</v>
      </c>
      <c r="E982" s="119">
        <v>0</v>
      </c>
      <c r="F982" s="120">
        <f t="shared" si="45"/>
        <v>0</v>
      </c>
      <c r="G982" s="120">
        <f t="shared" si="46"/>
        <v>0</v>
      </c>
      <c r="H982" s="120">
        <f t="shared" si="47"/>
        <v>0</v>
      </c>
      <c r="I982" s="112" t="s">
        <v>43</v>
      </c>
    </row>
    <row r="983" s="112" customFormat="1" ht="16.95" hidden="1" customHeight="1" spans="1:9">
      <c r="A983" s="130" t="s">
        <v>843</v>
      </c>
      <c r="B983" s="119"/>
      <c r="C983" s="119"/>
      <c r="D983" s="119">
        <v>0</v>
      </c>
      <c r="E983" s="119">
        <v>0</v>
      </c>
      <c r="F983" s="120">
        <f t="shared" si="45"/>
        <v>0</v>
      </c>
      <c r="G983" s="120">
        <f t="shared" si="46"/>
        <v>0</v>
      </c>
      <c r="H983" s="120">
        <f t="shared" si="47"/>
        <v>0</v>
      </c>
      <c r="I983" s="112" t="s">
        <v>43</v>
      </c>
    </row>
    <row r="984" s="31" customFormat="1" ht="16.95" customHeight="1" spans="1:9">
      <c r="A984" s="90" t="s">
        <v>844</v>
      </c>
      <c r="B984" s="38"/>
      <c r="C984" s="38"/>
      <c r="D984" s="38">
        <v>2112</v>
      </c>
      <c r="E984" s="38">
        <v>2378</v>
      </c>
      <c r="F984" s="75">
        <f t="shared" si="45"/>
        <v>0</v>
      </c>
      <c r="G984" s="75">
        <f t="shared" si="46"/>
        <v>0</v>
      </c>
      <c r="H984" s="75">
        <f t="shared" si="47"/>
        <v>112.594696969697</v>
      </c>
      <c r="I984" s="31" t="s">
        <v>13</v>
      </c>
    </row>
    <row r="985" s="112" customFormat="1" ht="16.95" hidden="1" customHeight="1" spans="1:9">
      <c r="A985" s="130" t="s">
        <v>845</v>
      </c>
      <c r="B985" s="119"/>
      <c r="C985" s="119"/>
      <c r="D985" s="119">
        <v>0</v>
      </c>
      <c r="E985" s="119">
        <v>0</v>
      </c>
      <c r="F985" s="120">
        <f t="shared" si="45"/>
        <v>0</v>
      </c>
      <c r="G985" s="120">
        <f t="shared" si="46"/>
        <v>0</v>
      </c>
      <c r="H985" s="120">
        <f t="shared" si="47"/>
        <v>0</v>
      </c>
      <c r="I985" s="112" t="s">
        <v>43</v>
      </c>
    </row>
    <row r="986" s="112" customFormat="1" ht="16.95" hidden="1" customHeight="1" spans="1:9">
      <c r="A986" s="130" t="s">
        <v>846</v>
      </c>
      <c r="B986" s="119"/>
      <c r="C986" s="119"/>
      <c r="D986" s="119">
        <v>0</v>
      </c>
      <c r="E986" s="119">
        <v>0</v>
      </c>
      <c r="F986" s="120">
        <f t="shared" si="45"/>
        <v>0</v>
      </c>
      <c r="G986" s="120">
        <f t="shared" si="46"/>
        <v>0</v>
      </c>
      <c r="H986" s="120">
        <f t="shared" si="47"/>
        <v>0</v>
      </c>
      <c r="I986" s="112" t="s">
        <v>43</v>
      </c>
    </row>
    <row r="987" s="112" customFormat="1" ht="16.95" hidden="1" customHeight="1" spans="1:9">
      <c r="A987" s="130" t="s">
        <v>847</v>
      </c>
      <c r="B987" s="119"/>
      <c r="C987" s="119"/>
      <c r="D987" s="119">
        <v>0</v>
      </c>
      <c r="E987" s="119">
        <v>0</v>
      </c>
      <c r="F987" s="120">
        <f t="shared" si="45"/>
        <v>0</v>
      </c>
      <c r="G987" s="120">
        <f t="shared" si="46"/>
        <v>0</v>
      </c>
      <c r="H987" s="120">
        <f t="shared" si="47"/>
        <v>0</v>
      </c>
      <c r="I987" s="112" t="s">
        <v>43</v>
      </c>
    </row>
    <row r="988" s="112" customFormat="1" ht="16.95" hidden="1" customHeight="1" spans="1:9">
      <c r="A988" s="130" t="s">
        <v>848</v>
      </c>
      <c r="B988" s="119"/>
      <c r="C988" s="119"/>
      <c r="D988" s="119">
        <v>0</v>
      </c>
      <c r="E988" s="119">
        <v>0</v>
      </c>
      <c r="F988" s="120">
        <f t="shared" si="45"/>
        <v>0</v>
      </c>
      <c r="G988" s="120">
        <f t="shared" si="46"/>
        <v>0</v>
      </c>
      <c r="H988" s="120">
        <f t="shared" si="47"/>
        <v>0</v>
      </c>
      <c r="I988" s="112" t="s">
        <v>43</v>
      </c>
    </row>
    <row r="989" s="112" customFormat="1" ht="16.95" hidden="1" customHeight="1" spans="1:9">
      <c r="A989" s="130" t="s">
        <v>849</v>
      </c>
      <c r="B989" s="119"/>
      <c r="C989" s="119"/>
      <c r="D989" s="119">
        <v>0</v>
      </c>
      <c r="E989" s="119">
        <v>0</v>
      </c>
      <c r="F989" s="120">
        <f t="shared" si="45"/>
        <v>0</v>
      </c>
      <c r="G989" s="120">
        <f t="shared" si="46"/>
        <v>0</v>
      </c>
      <c r="H989" s="120">
        <f t="shared" si="47"/>
        <v>0</v>
      </c>
      <c r="I989" s="112" t="s">
        <v>43</v>
      </c>
    </row>
    <row r="990" s="112" customFormat="1" ht="16.95" hidden="1" customHeight="1" spans="1:9">
      <c r="A990" s="130" t="s">
        <v>850</v>
      </c>
      <c r="B990" s="119"/>
      <c r="C990" s="119"/>
      <c r="D990" s="119">
        <v>0</v>
      </c>
      <c r="E990" s="119">
        <v>0</v>
      </c>
      <c r="F990" s="120">
        <f t="shared" si="45"/>
        <v>0</v>
      </c>
      <c r="G990" s="120">
        <f t="shared" si="46"/>
        <v>0</v>
      </c>
      <c r="H990" s="120">
        <f t="shared" si="47"/>
        <v>0</v>
      </c>
      <c r="I990" s="112" t="s">
        <v>43</v>
      </c>
    </row>
    <row r="991" s="112" customFormat="1" ht="16.95" hidden="1" customHeight="1" spans="1:9">
      <c r="A991" s="130" t="s">
        <v>851</v>
      </c>
      <c r="B991" s="119"/>
      <c r="C991" s="119"/>
      <c r="D991" s="119">
        <v>0</v>
      </c>
      <c r="E991" s="119">
        <v>0</v>
      </c>
      <c r="F991" s="120">
        <f t="shared" si="45"/>
        <v>0</v>
      </c>
      <c r="G991" s="120">
        <f t="shared" si="46"/>
        <v>0</v>
      </c>
      <c r="H991" s="120">
        <f t="shared" si="47"/>
        <v>0</v>
      </c>
      <c r="I991" s="112" t="s">
        <v>43</v>
      </c>
    </row>
    <row r="992" s="112" customFormat="1" ht="16.95" hidden="1" customHeight="1" spans="1:9">
      <c r="A992" s="130" t="s">
        <v>852</v>
      </c>
      <c r="B992" s="119"/>
      <c r="C992" s="119"/>
      <c r="D992" s="119">
        <v>0</v>
      </c>
      <c r="E992" s="119">
        <v>0</v>
      </c>
      <c r="F992" s="120">
        <f t="shared" si="45"/>
        <v>0</v>
      </c>
      <c r="G992" s="120">
        <f t="shared" si="46"/>
        <v>0</v>
      </c>
      <c r="H992" s="120">
        <f t="shared" si="47"/>
        <v>0</v>
      </c>
      <c r="I992" s="112" t="s">
        <v>43</v>
      </c>
    </row>
    <row r="993" s="112" customFormat="1" ht="16.95" hidden="1" customHeight="1" spans="1:9">
      <c r="A993" s="130" t="s">
        <v>853</v>
      </c>
      <c r="B993" s="119"/>
      <c r="C993" s="119"/>
      <c r="D993" s="119">
        <v>0</v>
      </c>
      <c r="E993" s="119">
        <v>0</v>
      </c>
      <c r="F993" s="120">
        <f t="shared" si="45"/>
        <v>0</v>
      </c>
      <c r="G993" s="120">
        <f t="shared" si="46"/>
        <v>0</v>
      </c>
      <c r="H993" s="120">
        <f t="shared" si="47"/>
        <v>0</v>
      </c>
      <c r="I993" s="112" t="s">
        <v>43</v>
      </c>
    </row>
    <row r="994" s="112" customFormat="1" ht="16.95" hidden="1" customHeight="1" spans="1:9">
      <c r="A994" s="130" t="s">
        <v>854</v>
      </c>
      <c r="B994" s="119"/>
      <c r="C994" s="119"/>
      <c r="D994" s="119">
        <v>0</v>
      </c>
      <c r="E994" s="119">
        <v>0</v>
      </c>
      <c r="F994" s="120">
        <f t="shared" si="45"/>
        <v>0</v>
      </c>
      <c r="G994" s="120">
        <f t="shared" si="46"/>
        <v>0</v>
      </c>
      <c r="H994" s="120">
        <f t="shared" si="47"/>
        <v>0</v>
      </c>
      <c r="I994" s="112" t="s">
        <v>43</v>
      </c>
    </row>
    <row r="995" s="112" customFormat="1" ht="16.95" hidden="1" customHeight="1" spans="1:9">
      <c r="A995" s="130" t="s">
        <v>855</v>
      </c>
      <c r="B995" s="119"/>
      <c r="C995" s="119"/>
      <c r="D995" s="119">
        <v>0</v>
      </c>
      <c r="E995" s="119">
        <v>0</v>
      </c>
      <c r="F995" s="120">
        <f t="shared" si="45"/>
        <v>0</v>
      </c>
      <c r="G995" s="120">
        <f t="shared" si="46"/>
        <v>0</v>
      </c>
      <c r="H995" s="120">
        <f t="shared" si="47"/>
        <v>0</v>
      </c>
      <c r="I995" s="112" t="s">
        <v>43</v>
      </c>
    </row>
    <row r="996" s="112" customFormat="1" ht="16.95" hidden="1" customHeight="1" spans="1:9">
      <c r="A996" s="130" t="s">
        <v>856</v>
      </c>
      <c r="B996" s="119"/>
      <c r="C996" s="119"/>
      <c r="D996" s="119">
        <v>0</v>
      </c>
      <c r="E996" s="119">
        <v>0</v>
      </c>
      <c r="F996" s="120">
        <f t="shared" si="45"/>
        <v>0</v>
      </c>
      <c r="G996" s="120">
        <f t="shared" si="46"/>
        <v>0</v>
      </c>
      <c r="H996" s="120">
        <f t="shared" si="47"/>
        <v>0</v>
      </c>
      <c r="I996" s="112" t="s">
        <v>43</v>
      </c>
    </row>
    <row r="997" s="112" customFormat="1" ht="16.95" hidden="1" customHeight="1" spans="1:9">
      <c r="A997" s="130" t="s">
        <v>857</v>
      </c>
      <c r="B997" s="119"/>
      <c r="C997" s="119"/>
      <c r="D997" s="119">
        <v>0</v>
      </c>
      <c r="E997" s="119">
        <v>0</v>
      </c>
      <c r="F997" s="120">
        <f t="shared" si="45"/>
        <v>0</v>
      </c>
      <c r="G997" s="120">
        <f t="shared" si="46"/>
        <v>0</v>
      </c>
      <c r="H997" s="120">
        <f t="shared" si="47"/>
        <v>0</v>
      </c>
      <c r="I997" s="112" t="s">
        <v>43</v>
      </c>
    </row>
    <row r="998" s="112" customFormat="1" ht="16.95" hidden="1" customHeight="1" spans="1:9">
      <c r="A998" s="130" t="s">
        <v>858</v>
      </c>
      <c r="B998" s="119"/>
      <c r="C998" s="119"/>
      <c r="D998" s="119">
        <v>0</v>
      </c>
      <c r="E998" s="119">
        <v>0</v>
      </c>
      <c r="F998" s="120">
        <f t="shared" si="45"/>
        <v>0</v>
      </c>
      <c r="G998" s="120">
        <f t="shared" si="46"/>
        <v>0</v>
      </c>
      <c r="H998" s="120">
        <f t="shared" si="47"/>
        <v>0</v>
      </c>
      <c r="I998" s="112" t="s">
        <v>43</v>
      </c>
    </row>
    <row r="999" s="112" customFormat="1" ht="16.95" hidden="1" customHeight="1" spans="1:9">
      <c r="A999" s="130" t="s">
        <v>859</v>
      </c>
      <c r="B999" s="119"/>
      <c r="C999" s="119"/>
      <c r="D999" s="119">
        <v>0</v>
      </c>
      <c r="E999" s="119">
        <v>0</v>
      </c>
      <c r="F999" s="120">
        <f t="shared" si="45"/>
        <v>0</v>
      </c>
      <c r="G999" s="120">
        <f t="shared" si="46"/>
        <v>0</v>
      </c>
      <c r="H999" s="120">
        <f t="shared" si="47"/>
        <v>0</v>
      </c>
      <c r="I999" s="112" t="s">
        <v>43</v>
      </c>
    </row>
    <row r="1000" s="112" customFormat="1" ht="16.95" hidden="1" customHeight="1" spans="1:9">
      <c r="A1000" s="130" t="s">
        <v>860</v>
      </c>
      <c r="B1000" s="119"/>
      <c r="C1000" s="119"/>
      <c r="D1000" s="119">
        <v>0</v>
      </c>
      <c r="E1000" s="119">
        <v>0</v>
      </c>
      <c r="F1000" s="120">
        <f t="shared" si="45"/>
        <v>0</v>
      </c>
      <c r="G1000" s="120">
        <f t="shared" si="46"/>
        <v>0</v>
      </c>
      <c r="H1000" s="120">
        <f t="shared" si="47"/>
        <v>0</v>
      </c>
      <c r="I1000" s="112" t="s">
        <v>43</v>
      </c>
    </row>
    <row r="1001" s="31" customFormat="1" ht="16.95" customHeight="1" spans="1:9">
      <c r="A1001" s="90" t="s">
        <v>861</v>
      </c>
      <c r="B1001" s="38"/>
      <c r="C1001" s="38"/>
      <c r="D1001" s="38">
        <v>41</v>
      </c>
      <c r="E1001" s="38">
        <v>0</v>
      </c>
      <c r="F1001" s="75">
        <f t="shared" si="45"/>
        <v>0</v>
      </c>
      <c r="G1001" s="75">
        <f t="shared" si="46"/>
        <v>0</v>
      </c>
      <c r="H1001" s="75">
        <f t="shared" si="47"/>
        <v>0</v>
      </c>
      <c r="I1001" s="31" t="s">
        <v>13</v>
      </c>
    </row>
    <row r="1002" s="112" customFormat="1" ht="16.95" hidden="1" customHeight="1" spans="1:9">
      <c r="A1002" s="130" t="s">
        <v>862</v>
      </c>
      <c r="B1002" s="119">
        <v>0</v>
      </c>
      <c r="C1002" s="119">
        <v>0</v>
      </c>
      <c r="D1002" s="119">
        <v>0</v>
      </c>
      <c r="E1002" s="119">
        <v>0</v>
      </c>
      <c r="F1002" s="120">
        <f t="shared" si="45"/>
        <v>0</v>
      </c>
      <c r="G1002" s="120">
        <f t="shared" si="46"/>
        <v>0</v>
      </c>
      <c r="H1002" s="120">
        <f t="shared" si="47"/>
        <v>0</v>
      </c>
      <c r="I1002" s="112" t="s">
        <v>43</v>
      </c>
    </row>
    <row r="1003" s="112" customFormat="1" ht="16.95" hidden="1" customHeight="1" spans="1:9">
      <c r="A1003" s="130" t="s">
        <v>113</v>
      </c>
      <c r="B1003" s="119"/>
      <c r="C1003" s="119"/>
      <c r="D1003" s="119">
        <v>0</v>
      </c>
      <c r="E1003" s="119">
        <v>0</v>
      </c>
      <c r="F1003" s="120">
        <f t="shared" si="45"/>
        <v>0</v>
      </c>
      <c r="G1003" s="120">
        <f t="shared" si="46"/>
        <v>0</v>
      </c>
      <c r="H1003" s="120">
        <f t="shared" si="47"/>
        <v>0</v>
      </c>
      <c r="I1003" s="112" t="s">
        <v>43</v>
      </c>
    </row>
    <row r="1004" s="112" customFormat="1" ht="16.95" hidden="1" customHeight="1" spans="1:9">
      <c r="A1004" s="130" t="s">
        <v>114</v>
      </c>
      <c r="B1004" s="119"/>
      <c r="C1004" s="119"/>
      <c r="D1004" s="119">
        <v>0</v>
      </c>
      <c r="E1004" s="119">
        <v>0</v>
      </c>
      <c r="F1004" s="120">
        <f t="shared" si="45"/>
        <v>0</v>
      </c>
      <c r="G1004" s="120">
        <f t="shared" si="46"/>
        <v>0</v>
      </c>
      <c r="H1004" s="120">
        <f t="shared" si="47"/>
        <v>0</v>
      </c>
      <c r="I1004" s="112" t="s">
        <v>43</v>
      </c>
    </row>
    <row r="1005" s="112" customFormat="1" ht="16.95" hidden="1" customHeight="1" spans="1:9">
      <c r="A1005" s="130" t="s">
        <v>115</v>
      </c>
      <c r="B1005" s="119"/>
      <c r="C1005" s="119"/>
      <c r="D1005" s="119">
        <v>0</v>
      </c>
      <c r="E1005" s="119">
        <v>0</v>
      </c>
      <c r="F1005" s="120">
        <f t="shared" si="45"/>
        <v>0</v>
      </c>
      <c r="G1005" s="120">
        <f t="shared" si="46"/>
        <v>0</v>
      </c>
      <c r="H1005" s="120">
        <f t="shared" si="47"/>
        <v>0</v>
      </c>
      <c r="I1005" s="112" t="s">
        <v>43</v>
      </c>
    </row>
    <row r="1006" s="112" customFormat="1" ht="16.95" hidden="1" customHeight="1" spans="1:9">
      <c r="A1006" s="130" t="s">
        <v>863</v>
      </c>
      <c r="B1006" s="119"/>
      <c r="C1006" s="119"/>
      <c r="D1006" s="119">
        <v>0</v>
      </c>
      <c r="E1006" s="119">
        <v>0</v>
      </c>
      <c r="F1006" s="120">
        <f t="shared" si="45"/>
        <v>0</v>
      </c>
      <c r="G1006" s="120">
        <f t="shared" si="46"/>
        <v>0</v>
      </c>
      <c r="H1006" s="120">
        <f t="shared" si="47"/>
        <v>0</v>
      </c>
      <c r="I1006" s="112" t="s">
        <v>43</v>
      </c>
    </row>
    <row r="1007" s="112" customFormat="1" ht="16.95" hidden="1" customHeight="1" spans="1:9">
      <c r="A1007" s="130" t="s">
        <v>864</v>
      </c>
      <c r="B1007" s="119"/>
      <c r="C1007" s="119"/>
      <c r="D1007" s="119">
        <v>0</v>
      </c>
      <c r="E1007" s="119">
        <v>0</v>
      </c>
      <c r="F1007" s="120">
        <f t="shared" si="45"/>
        <v>0</v>
      </c>
      <c r="G1007" s="120">
        <f t="shared" si="46"/>
        <v>0</v>
      </c>
      <c r="H1007" s="120">
        <f t="shared" si="47"/>
        <v>0</v>
      </c>
      <c r="I1007" s="112" t="s">
        <v>43</v>
      </c>
    </row>
    <row r="1008" s="112" customFormat="1" ht="16.95" hidden="1" customHeight="1" spans="1:9">
      <c r="A1008" s="130" t="s">
        <v>865</v>
      </c>
      <c r="B1008" s="119"/>
      <c r="C1008" s="119"/>
      <c r="D1008" s="119">
        <v>0</v>
      </c>
      <c r="E1008" s="119">
        <v>0</v>
      </c>
      <c r="F1008" s="120">
        <f t="shared" si="45"/>
        <v>0</v>
      </c>
      <c r="G1008" s="120">
        <f t="shared" si="46"/>
        <v>0</v>
      </c>
      <c r="H1008" s="120">
        <f t="shared" si="47"/>
        <v>0</v>
      </c>
      <c r="I1008" s="112" t="s">
        <v>43</v>
      </c>
    </row>
    <row r="1009" s="112" customFormat="1" ht="16.95" hidden="1" customHeight="1" spans="1:9">
      <c r="A1009" s="130" t="s">
        <v>866</v>
      </c>
      <c r="B1009" s="119"/>
      <c r="C1009" s="119"/>
      <c r="D1009" s="119">
        <v>0</v>
      </c>
      <c r="E1009" s="119">
        <v>0</v>
      </c>
      <c r="F1009" s="120">
        <f t="shared" si="45"/>
        <v>0</v>
      </c>
      <c r="G1009" s="120">
        <f t="shared" si="46"/>
        <v>0</v>
      </c>
      <c r="H1009" s="120">
        <f t="shared" si="47"/>
        <v>0</v>
      </c>
      <c r="I1009" s="112" t="s">
        <v>43</v>
      </c>
    </row>
    <row r="1010" s="112" customFormat="1" ht="16.95" hidden="1" customHeight="1" spans="1:9">
      <c r="A1010" s="130" t="s">
        <v>867</v>
      </c>
      <c r="B1010" s="119"/>
      <c r="C1010" s="119"/>
      <c r="D1010" s="119">
        <v>0</v>
      </c>
      <c r="E1010" s="119">
        <v>0</v>
      </c>
      <c r="F1010" s="120">
        <f t="shared" si="45"/>
        <v>0</v>
      </c>
      <c r="G1010" s="120">
        <f t="shared" si="46"/>
        <v>0</v>
      </c>
      <c r="H1010" s="120">
        <f t="shared" si="47"/>
        <v>0</v>
      </c>
      <c r="I1010" s="112" t="s">
        <v>43</v>
      </c>
    </row>
    <row r="1011" s="112" customFormat="1" ht="16.95" hidden="1" customHeight="1" spans="1:9">
      <c r="A1011" s="130" t="s">
        <v>868</v>
      </c>
      <c r="B1011" s="119"/>
      <c r="C1011" s="119"/>
      <c r="D1011" s="119">
        <v>0</v>
      </c>
      <c r="E1011" s="119">
        <v>0</v>
      </c>
      <c r="F1011" s="120">
        <f t="shared" si="45"/>
        <v>0</v>
      </c>
      <c r="G1011" s="120">
        <f t="shared" si="46"/>
        <v>0</v>
      </c>
      <c r="H1011" s="120">
        <f t="shared" si="47"/>
        <v>0</v>
      </c>
      <c r="I1011" s="112" t="s">
        <v>43</v>
      </c>
    </row>
    <row r="1012" s="112" customFormat="1" ht="16.95" hidden="1" customHeight="1" spans="1:9">
      <c r="A1012" s="130" t="s">
        <v>869</v>
      </c>
      <c r="B1012" s="119">
        <v>0</v>
      </c>
      <c r="C1012" s="119">
        <v>0</v>
      </c>
      <c r="D1012" s="119">
        <v>0</v>
      </c>
      <c r="E1012" s="119">
        <v>0</v>
      </c>
      <c r="F1012" s="120">
        <f t="shared" si="45"/>
        <v>0</v>
      </c>
      <c r="G1012" s="120">
        <f t="shared" si="46"/>
        <v>0</v>
      </c>
      <c r="H1012" s="120">
        <f t="shared" si="47"/>
        <v>0</v>
      </c>
      <c r="I1012" s="112" t="s">
        <v>43</v>
      </c>
    </row>
    <row r="1013" s="112" customFormat="1" ht="16.95" hidden="1" customHeight="1" spans="1:9">
      <c r="A1013" s="130" t="s">
        <v>113</v>
      </c>
      <c r="B1013" s="119"/>
      <c r="C1013" s="119"/>
      <c r="D1013" s="119">
        <v>0</v>
      </c>
      <c r="E1013" s="119">
        <v>0</v>
      </c>
      <c r="F1013" s="120">
        <f t="shared" si="45"/>
        <v>0</v>
      </c>
      <c r="G1013" s="120">
        <f t="shared" si="46"/>
        <v>0</v>
      </c>
      <c r="H1013" s="120">
        <f t="shared" si="47"/>
        <v>0</v>
      </c>
      <c r="I1013" s="112" t="s">
        <v>43</v>
      </c>
    </row>
    <row r="1014" s="112" customFormat="1" ht="16.95" hidden="1" customHeight="1" spans="1:9">
      <c r="A1014" s="130" t="s">
        <v>114</v>
      </c>
      <c r="B1014" s="119"/>
      <c r="C1014" s="119"/>
      <c r="D1014" s="119">
        <v>0</v>
      </c>
      <c r="E1014" s="119">
        <v>0</v>
      </c>
      <c r="F1014" s="120">
        <f t="shared" si="45"/>
        <v>0</v>
      </c>
      <c r="G1014" s="120">
        <f t="shared" si="46"/>
        <v>0</v>
      </c>
      <c r="H1014" s="120">
        <f t="shared" si="47"/>
        <v>0</v>
      </c>
      <c r="I1014" s="112" t="s">
        <v>43</v>
      </c>
    </row>
    <row r="1015" s="112" customFormat="1" ht="16.95" hidden="1" customHeight="1" spans="1:9">
      <c r="A1015" s="130" t="s">
        <v>115</v>
      </c>
      <c r="B1015" s="119"/>
      <c r="C1015" s="119"/>
      <c r="D1015" s="119">
        <v>0</v>
      </c>
      <c r="E1015" s="119">
        <v>0</v>
      </c>
      <c r="F1015" s="120">
        <f t="shared" si="45"/>
        <v>0</v>
      </c>
      <c r="G1015" s="120">
        <f t="shared" si="46"/>
        <v>0</v>
      </c>
      <c r="H1015" s="120">
        <f t="shared" si="47"/>
        <v>0</v>
      </c>
      <c r="I1015" s="112" t="s">
        <v>43</v>
      </c>
    </row>
    <row r="1016" s="112" customFormat="1" ht="16.95" hidden="1" customHeight="1" spans="1:9">
      <c r="A1016" s="130" t="s">
        <v>870</v>
      </c>
      <c r="B1016" s="119"/>
      <c r="C1016" s="119"/>
      <c r="D1016" s="119">
        <v>0</v>
      </c>
      <c r="E1016" s="119">
        <v>0</v>
      </c>
      <c r="F1016" s="120">
        <f t="shared" si="45"/>
        <v>0</v>
      </c>
      <c r="G1016" s="120">
        <f t="shared" si="46"/>
        <v>0</v>
      </c>
      <c r="H1016" s="120">
        <f t="shared" si="47"/>
        <v>0</v>
      </c>
      <c r="I1016" s="112" t="s">
        <v>43</v>
      </c>
    </row>
    <row r="1017" s="112" customFormat="1" ht="16.95" hidden="1" customHeight="1" spans="1:9">
      <c r="A1017" s="130" t="s">
        <v>871</v>
      </c>
      <c r="B1017" s="119"/>
      <c r="C1017" s="119"/>
      <c r="D1017" s="119">
        <v>0</v>
      </c>
      <c r="E1017" s="119">
        <v>0</v>
      </c>
      <c r="F1017" s="120">
        <f t="shared" si="45"/>
        <v>0</v>
      </c>
      <c r="G1017" s="120">
        <f t="shared" si="46"/>
        <v>0</v>
      </c>
      <c r="H1017" s="120">
        <f t="shared" si="47"/>
        <v>0</v>
      </c>
      <c r="I1017" s="112" t="s">
        <v>43</v>
      </c>
    </row>
    <row r="1018" s="112" customFormat="1" ht="16.95" hidden="1" customHeight="1" spans="1:9">
      <c r="A1018" s="130" t="s">
        <v>872</v>
      </c>
      <c r="B1018" s="119"/>
      <c r="C1018" s="119"/>
      <c r="D1018" s="119">
        <v>0</v>
      </c>
      <c r="E1018" s="119">
        <v>0</v>
      </c>
      <c r="F1018" s="120">
        <f t="shared" si="45"/>
        <v>0</v>
      </c>
      <c r="G1018" s="120">
        <f t="shared" si="46"/>
        <v>0</v>
      </c>
      <c r="H1018" s="120">
        <f t="shared" si="47"/>
        <v>0</v>
      </c>
      <c r="I1018" s="112" t="s">
        <v>43</v>
      </c>
    </row>
    <row r="1019" s="112" customFormat="1" ht="16.95" hidden="1" customHeight="1" spans="1:9">
      <c r="A1019" s="130" t="s">
        <v>873</v>
      </c>
      <c r="B1019" s="119"/>
      <c r="C1019" s="119"/>
      <c r="D1019" s="119">
        <v>0</v>
      </c>
      <c r="E1019" s="119">
        <v>0</v>
      </c>
      <c r="F1019" s="120">
        <f t="shared" si="45"/>
        <v>0</v>
      </c>
      <c r="G1019" s="120">
        <f t="shared" si="46"/>
        <v>0</v>
      </c>
      <c r="H1019" s="120">
        <f t="shared" si="47"/>
        <v>0</v>
      </c>
      <c r="I1019" s="112" t="s">
        <v>43</v>
      </c>
    </row>
    <row r="1020" s="112" customFormat="1" ht="16.95" hidden="1" customHeight="1" spans="1:9">
      <c r="A1020" s="130" t="s">
        <v>874</v>
      </c>
      <c r="B1020" s="119"/>
      <c r="C1020" s="119"/>
      <c r="D1020" s="119">
        <v>0</v>
      </c>
      <c r="E1020" s="119">
        <v>0</v>
      </c>
      <c r="F1020" s="120">
        <f t="shared" si="45"/>
        <v>0</v>
      </c>
      <c r="G1020" s="120">
        <f t="shared" si="46"/>
        <v>0</v>
      </c>
      <c r="H1020" s="120">
        <f t="shared" si="47"/>
        <v>0</v>
      </c>
      <c r="I1020" s="112" t="s">
        <v>43</v>
      </c>
    </row>
    <row r="1021" s="112" customFormat="1" ht="16.95" hidden="1" customHeight="1" spans="1:9">
      <c r="A1021" s="130" t="s">
        <v>875</v>
      </c>
      <c r="B1021" s="119"/>
      <c r="C1021" s="119"/>
      <c r="D1021" s="119">
        <v>0</v>
      </c>
      <c r="E1021" s="119">
        <v>0</v>
      </c>
      <c r="F1021" s="120">
        <f t="shared" si="45"/>
        <v>0</v>
      </c>
      <c r="G1021" s="120">
        <f t="shared" si="46"/>
        <v>0</v>
      </c>
      <c r="H1021" s="120">
        <f t="shared" si="47"/>
        <v>0</v>
      </c>
      <c r="I1021" s="112" t="s">
        <v>43</v>
      </c>
    </row>
    <row r="1022" s="31" customFormat="1" ht="16.95" customHeight="1" spans="1:9">
      <c r="A1022" s="90" t="s">
        <v>876</v>
      </c>
      <c r="B1022" s="38">
        <v>140</v>
      </c>
      <c r="C1022" s="38">
        <v>1023</v>
      </c>
      <c r="D1022" s="38">
        <v>138</v>
      </c>
      <c r="E1022" s="38">
        <v>1023</v>
      </c>
      <c r="F1022" s="75">
        <f t="shared" si="45"/>
        <v>730.714285714286</v>
      </c>
      <c r="G1022" s="75">
        <f t="shared" si="46"/>
        <v>100</v>
      </c>
      <c r="H1022" s="75">
        <f t="shared" si="47"/>
        <v>741.304347826087</v>
      </c>
      <c r="I1022" s="31" t="s">
        <v>13</v>
      </c>
    </row>
    <row r="1023" s="31" customFormat="1" ht="16.95" customHeight="1" spans="1:9">
      <c r="A1023" s="90" t="s">
        <v>877</v>
      </c>
      <c r="B1023" s="38"/>
      <c r="C1023" s="38"/>
      <c r="D1023" s="38">
        <v>138</v>
      </c>
      <c r="E1023" s="38">
        <v>187</v>
      </c>
      <c r="F1023" s="75">
        <f t="shared" ref="F1023:F1086" si="48">IF(B1023&lt;&gt;0,(E1023/B1023)*100,0)</f>
        <v>0</v>
      </c>
      <c r="G1023" s="75">
        <f t="shared" ref="G1023:G1086" si="49">IF(C1023&lt;&gt;0,(E1023/C1023)*100,0)</f>
        <v>0</v>
      </c>
      <c r="H1023" s="75">
        <f t="shared" ref="H1023:H1086" si="50">IF(D1023&lt;&gt;0,(E1023/D1023)*100,0)</f>
        <v>135.507246376812</v>
      </c>
      <c r="I1023" s="31" t="s">
        <v>13</v>
      </c>
    </row>
    <row r="1024" s="31" customFormat="1" ht="16.95" customHeight="1" spans="1:9">
      <c r="A1024" s="90" t="s">
        <v>878</v>
      </c>
      <c r="B1024" s="38"/>
      <c r="C1024" s="38"/>
      <c r="D1024" s="38">
        <v>0</v>
      </c>
      <c r="E1024" s="38">
        <v>836</v>
      </c>
      <c r="F1024" s="75">
        <f t="shared" si="48"/>
        <v>0</v>
      </c>
      <c r="G1024" s="75">
        <f t="shared" si="49"/>
        <v>0</v>
      </c>
      <c r="H1024" s="75">
        <f t="shared" si="50"/>
        <v>0</v>
      </c>
      <c r="I1024" s="31" t="s">
        <v>13</v>
      </c>
    </row>
    <row r="1025" s="112" customFormat="1" ht="16.95" hidden="1" customHeight="1" spans="1:9">
      <c r="A1025" s="130" t="s">
        <v>879</v>
      </c>
      <c r="B1025" s="119"/>
      <c r="C1025" s="119"/>
      <c r="D1025" s="119">
        <v>0</v>
      </c>
      <c r="E1025" s="119">
        <v>0</v>
      </c>
      <c r="F1025" s="120">
        <f t="shared" si="48"/>
        <v>0</v>
      </c>
      <c r="G1025" s="120">
        <f t="shared" si="49"/>
        <v>0</v>
      </c>
      <c r="H1025" s="120">
        <f t="shared" si="50"/>
        <v>0</v>
      </c>
      <c r="I1025" s="112" t="s">
        <v>43</v>
      </c>
    </row>
    <row r="1026" s="112" customFormat="1" ht="16.95" hidden="1" customHeight="1" spans="1:9">
      <c r="A1026" s="130" t="s">
        <v>880</v>
      </c>
      <c r="B1026" s="119"/>
      <c r="C1026" s="119"/>
      <c r="D1026" s="119">
        <v>0</v>
      </c>
      <c r="E1026" s="119">
        <v>0</v>
      </c>
      <c r="F1026" s="120">
        <f t="shared" si="48"/>
        <v>0</v>
      </c>
      <c r="G1026" s="120">
        <f t="shared" si="49"/>
        <v>0</v>
      </c>
      <c r="H1026" s="120">
        <f t="shared" si="50"/>
        <v>0</v>
      </c>
      <c r="I1026" s="112" t="s">
        <v>43</v>
      </c>
    </row>
    <row r="1027" s="112" customFormat="1" ht="16.95" hidden="1" customHeight="1" spans="1:9">
      <c r="A1027" s="130" t="s">
        <v>881</v>
      </c>
      <c r="B1027" s="119">
        <v>0</v>
      </c>
      <c r="C1027" s="119">
        <v>0</v>
      </c>
      <c r="D1027" s="119">
        <v>0</v>
      </c>
      <c r="E1027" s="119">
        <v>0</v>
      </c>
      <c r="F1027" s="120">
        <f t="shared" si="48"/>
        <v>0</v>
      </c>
      <c r="G1027" s="120">
        <f t="shared" si="49"/>
        <v>0</v>
      </c>
      <c r="H1027" s="120">
        <f t="shared" si="50"/>
        <v>0</v>
      </c>
      <c r="I1027" s="112" t="s">
        <v>43</v>
      </c>
    </row>
    <row r="1028" s="112" customFormat="1" ht="16.95" hidden="1" customHeight="1" spans="1:9">
      <c r="A1028" s="130" t="s">
        <v>113</v>
      </c>
      <c r="B1028" s="119"/>
      <c r="C1028" s="119"/>
      <c r="D1028" s="119">
        <v>0</v>
      </c>
      <c r="E1028" s="119">
        <v>0</v>
      </c>
      <c r="F1028" s="120">
        <f t="shared" si="48"/>
        <v>0</v>
      </c>
      <c r="G1028" s="120">
        <f t="shared" si="49"/>
        <v>0</v>
      </c>
      <c r="H1028" s="120">
        <f t="shared" si="50"/>
        <v>0</v>
      </c>
      <c r="I1028" s="112" t="s">
        <v>43</v>
      </c>
    </row>
    <row r="1029" s="112" customFormat="1" ht="16.95" hidden="1" customHeight="1" spans="1:9">
      <c r="A1029" s="130" t="s">
        <v>114</v>
      </c>
      <c r="B1029" s="119"/>
      <c r="C1029" s="119"/>
      <c r="D1029" s="119">
        <v>0</v>
      </c>
      <c r="E1029" s="119">
        <v>0</v>
      </c>
      <c r="F1029" s="120">
        <f t="shared" si="48"/>
        <v>0</v>
      </c>
      <c r="G1029" s="120">
        <f t="shared" si="49"/>
        <v>0</v>
      </c>
      <c r="H1029" s="120">
        <f t="shared" si="50"/>
        <v>0</v>
      </c>
      <c r="I1029" s="112" t="s">
        <v>43</v>
      </c>
    </row>
    <row r="1030" s="112" customFormat="1" ht="16.95" hidden="1" customHeight="1" spans="1:9">
      <c r="A1030" s="130" t="s">
        <v>115</v>
      </c>
      <c r="B1030" s="119"/>
      <c r="C1030" s="119"/>
      <c r="D1030" s="119">
        <v>0</v>
      </c>
      <c r="E1030" s="119">
        <v>0</v>
      </c>
      <c r="F1030" s="120">
        <f t="shared" si="48"/>
        <v>0</v>
      </c>
      <c r="G1030" s="120">
        <f t="shared" si="49"/>
        <v>0</v>
      </c>
      <c r="H1030" s="120">
        <f t="shared" si="50"/>
        <v>0</v>
      </c>
      <c r="I1030" s="112" t="s">
        <v>43</v>
      </c>
    </row>
    <row r="1031" s="112" customFormat="1" ht="16.95" hidden="1" customHeight="1" spans="1:9">
      <c r="A1031" s="130" t="s">
        <v>867</v>
      </c>
      <c r="B1031" s="119"/>
      <c r="C1031" s="119"/>
      <c r="D1031" s="119">
        <v>0</v>
      </c>
      <c r="E1031" s="119">
        <v>0</v>
      </c>
      <c r="F1031" s="120">
        <f t="shared" si="48"/>
        <v>0</v>
      </c>
      <c r="G1031" s="120">
        <f t="shared" si="49"/>
        <v>0</v>
      </c>
      <c r="H1031" s="120">
        <f t="shared" si="50"/>
        <v>0</v>
      </c>
      <c r="I1031" s="112" t="s">
        <v>43</v>
      </c>
    </row>
    <row r="1032" s="112" customFormat="1" ht="16.95" hidden="1" customHeight="1" spans="1:9">
      <c r="A1032" s="130" t="s">
        <v>882</v>
      </c>
      <c r="B1032" s="119"/>
      <c r="C1032" s="119"/>
      <c r="D1032" s="119">
        <v>0</v>
      </c>
      <c r="E1032" s="119">
        <v>0</v>
      </c>
      <c r="F1032" s="120">
        <f t="shared" si="48"/>
        <v>0</v>
      </c>
      <c r="G1032" s="120">
        <f t="shared" si="49"/>
        <v>0</v>
      </c>
      <c r="H1032" s="120">
        <f t="shared" si="50"/>
        <v>0</v>
      </c>
      <c r="I1032" s="112" t="s">
        <v>43</v>
      </c>
    </row>
    <row r="1033" s="112" customFormat="1" ht="16.95" hidden="1" customHeight="1" spans="1:9">
      <c r="A1033" s="130" t="s">
        <v>883</v>
      </c>
      <c r="B1033" s="119"/>
      <c r="C1033" s="119"/>
      <c r="D1033" s="119">
        <v>0</v>
      </c>
      <c r="E1033" s="119">
        <v>0</v>
      </c>
      <c r="F1033" s="120">
        <f t="shared" si="48"/>
        <v>0</v>
      </c>
      <c r="G1033" s="120">
        <f t="shared" si="49"/>
        <v>0</v>
      </c>
      <c r="H1033" s="120">
        <f t="shared" si="50"/>
        <v>0</v>
      </c>
      <c r="I1033" s="112" t="s">
        <v>43</v>
      </c>
    </row>
    <row r="1034" s="31" customFormat="1" ht="16.95" customHeight="1" spans="1:9">
      <c r="A1034" s="90" t="s">
        <v>884</v>
      </c>
      <c r="B1034" s="38">
        <v>5100</v>
      </c>
      <c r="C1034" s="38">
        <v>1289</v>
      </c>
      <c r="D1034" s="38">
        <v>5088</v>
      </c>
      <c r="E1034" s="38">
        <v>1289</v>
      </c>
      <c r="F1034" s="75">
        <f t="shared" si="48"/>
        <v>25.2745098039216</v>
      </c>
      <c r="G1034" s="75">
        <f t="shared" si="49"/>
        <v>100</v>
      </c>
      <c r="H1034" s="75">
        <f t="shared" si="50"/>
        <v>25.3341194968553</v>
      </c>
      <c r="I1034" s="31" t="s">
        <v>13</v>
      </c>
    </row>
    <row r="1035" s="31" customFormat="1" ht="16.95" customHeight="1" spans="1:9">
      <c r="A1035" s="90" t="s">
        <v>885</v>
      </c>
      <c r="B1035" s="38"/>
      <c r="C1035" s="38"/>
      <c r="D1035" s="38">
        <v>27</v>
      </c>
      <c r="E1035" s="38">
        <v>414</v>
      </c>
      <c r="F1035" s="75">
        <f t="shared" si="48"/>
        <v>0</v>
      </c>
      <c r="G1035" s="75">
        <f t="shared" si="49"/>
        <v>0</v>
      </c>
      <c r="H1035" s="75">
        <f t="shared" si="50"/>
        <v>1533.33333333333</v>
      </c>
      <c r="I1035" s="31" t="s">
        <v>13</v>
      </c>
    </row>
    <row r="1036" s="31" customFormat="1" ht="16.95" customHeight="1" spans="1:9">
      <c r="A1036" s="90" t="s">
        <v>886</v>
      </c>
      <c r="B1036" s="38"/>
      <c r="C1036" s="38"/>
      <c r="D1036" s="38">
        <v>5061</v>
      </c>
      <c r="E1036" s="38">
        <v>875</v>
      </c>
      <c r="F1036" s="75">
        <f t="shared" si="48"/>
        <v>0</v>
      </c>
      <c r="G1036" s="75">
        <f t="shared" si="49"/>
        <v>0</v>
      </c>
      <c r="H1036" s="75">
        <f t="shared" si="50"/>
        <v>17.2890733056708</v>
      </c>
      <c r="I1036" s="31" t="s">
        <v>13</v>
      </c>
    </row>
    <row r="1037" s="112" customFormat="1" ht="16.95" hidden="1" customHeight="1" spans="1:9">
      <c r="A1037" s="130" t="s">
        <v>887</v>
      </c>
      <c r="B1037" s="119"/>
      <c r="C1037" s="119"/>
      <c r="D1037" s="119">
        <v>0</v>
      </c>
      <c r="E1037" s="119">
        <v>0</v>
      </c>
      <c r="F1037" s="120">
        <f t="shared" si="48"/>
        <v>0</v>
      </c>
      <c r="G1037" s="120">
        <f t="shared" si="49"/>
        <v>0</v>
      </c>
      <c r="H1037" s="120">
        <f t="shared" si="50"/>
        <v>0</v>
      </c>
      <c r="I1037" s="112" t="s">
        <v>43</v>
      </c>
    </row>
    <row r="1038" s="112" customFormat="1" ht="16.95" hidden="1" customHeight="1" spans="1:9">
      <c r="A1038" s="130" t="s">
        <v>888</v>
      </c>
      <c r="B1038" s="119"/>
      <c r="C1038" s="119"/>
      <c r="D1038" s="119">
        <v>0</v>
      </c>
      <c r="E1038" s="119">
        <v>0</v>
      </c>
      <c r="F1038" s="120">
        <f t="shared" si="48"/>
        <v>0</v>
      </c>
      <c r="G1038" s="120">
        <f t="shared" si="49"/>
        <v>0</v>
      </c>
      <c r="H1038" s="120">
        <f t="shared" si="50"/>
        <v>0</v>
      </c>
      <c r="I1038" s="112" t="s">
        <v>43</v>
      </c>
    </row>
    <row r="1039" s="31" customFormat="1" ht="16.95" customHeight="1" spans="1:9">
      <c r="A1039" s="90" t="s">
        <v>889</v>
      </c>
      <c r="B1039" s="38">
        <v>20</v>
      </c>
      <c r="C1039" s="38">
        <v>0</v>
      </c>
      <c r="D1039" s="38">
        <v>23</v>
      </c>
      <c r="E1039" s="38">
        <v>0</v>
      </c>
      <c r="F1039" s="75">
        <f t="shared" si="48"/>
        <v>0</v>
      </c>
      <c r="G1039" s="75">
        <f t="shared" si="49"/>
        <v>0</v>
      </c>
      <c r="H1039" s="75">
        <f t="shared" si="50"/>
        <v>0</v>
      </c>
      <c r="I1039" s="31" t="s">
        <v>13</v>
      </c>
    </row>
    <row r="1040" s="112" customFormat="1" ht="16.95" hidden="1" customHeight="1" spans="1:9">
      <c r="A1040" s="130" t="s">
        <v>890</v>
      </c>
      <c r="B1040" s="119"/>
      <c r="C1040" s="119"/>
      <c r="D1040" s="119">
        <v>0</v>
      </c>
      <c r="E1040" s="119">
        <v>0</v>
      </c>
      <c r="F1040" s="120">
        <f t="shared" si="48"/>
        <v>0</v>
      </c>
      <c r="G1040" s="120">
        <f t="shared" si="49"/>
        <v>0</v>
      </c>
      <c r="H1040" s="120">
        <f t="shared" si="50"/>
        <v>0</v>
      </c>
      <c r="I1040" s="112" t="s">
        <v>43</v>
      </c>
    </row>
    <row r="1041" s="31" customFormat="1" ht="16.95" customHeight="1" spans="1:9">
      <c r="A1041" s="90" t="s">
        <v>891</v>
      </c>
      <c r="B1041" s="38"/>
      <c r="C1041" s="38"/>
      <c r="D1041" s="38">
        <v>23</v>
      </c>
      <c r="E1041" s="38">
        <v>0</v>
      </c>
      <c r="F1041" s="75">
        <f t="shared" si="48"/>
        <v>0</v>
      </c>
      <c r="G1041" s="75">
        <f t="shared" si="49"/>
        <v>0</v>
      </c>
      <c r="H1041" s="75">
        <f t="shared" si="50"/>
        <v>0</v>
      </c>
      <c r="I1041" s="31" t="s">
        <v>13</v>
      </c>
    </row>
    <row r="1042" s="31" customFormat="1" ht="16.95" customHeight="1" spans="1:9">
      <c r="A1042" s="90" t="s">
        <v>77</v>
      </c>
      <c r="B1042" s="38">
        <v>1350</v>
      </c>
      <c r="C1042" s="38">
        <v>894</v>
      </c>
      <c r="D1042" s="38">
        <v>2134</v>
      </c>
      <c r="E1042" s="38">
        <v>894</v>
      </c>
      <c r="F1042" s="75">
        <f t="shared" si="48"/>
        <v>66.2222222222222</v>
      </c>
      <c r="G1042" s="75">
        <f t="shared" si="49"/>
        <v>100</v>
      </c>
      <c r="H1042" s="75">
        <f t="shared" si="50"/>
        <v>41.8931583880037</v>
      </c>
      <c r="I1042" s="31" t="s">
        <v>13</v>
      </c>
    </row>
    <row r="1043" s="112" customFormat="1" ht="16.95" hidden="1" customHeight="1" spans="1:9">
      <c r="A1043" s="130" t="s">
        <v>892</v>
      </c>
      <c r="B1043" s="119">
        <v>0</v>
      </c>
      <c r="C1043" s="119">
        <v>0</v>
      </c>
      <c r="D1043" s="119">
        <v>0</v>
      </c>
      <c r="E1043" s="119">
        <v>0</v>
      </c>
      <c r="F1043" s="120">
        <f t="shared" si="48"/>
        <v>0</v>
      </c>
      <c r="G1043" s="120">
        <f t="shared" si="49"/>
        <v>0</v>
      </c>
      <c r="H1043" s="120">
        <f t="shared" si="50"/>
        <v>0</v>
      </c>
      <c r="I1043" s="112" t="s">
        <v>43</v>
      </c>
    </row>
    <row r="1044" s="112" customFormat="1" ht="16.95" hidden="1" customHeight="1" spans="1:9">
      <c r="A1044" s="130" t="s">
        <v>113</v>
      </c>
      <c r="B1044" s="119"/>
      <c r="C1044" s="119"/>
      <c r="D1044" s="119">
        <v>0</v>
      </c>
      <c r="E1044" s="119">
        <v>0</v>
      </c>
      <c r="F1044" s="120">
        <f t="shared" si="48"/>
        <v>0</v>
      </c>
      <c r="G1044" s="120">
        <f t="shared" si="49"/>
        <v>0</v>
      </c>
      <c r="H1044" s="120">
        <f t="shared" si="50"/>
        <v>0</v>
      </c>
      <c r="I1044" s="112" t="s">
        <v>43</v>
      </c>
    </row>
    <row r="1045" s="112" customFormat="1" ht="16.95" hidden="1" customHeight="1" spans="1:9">
      <c r="A1045" s="130" t="s">
        <v>114</v>
      </c>
      <c r="B1045" s="119"/>
      <c r="C1045" s="119"/>
      <c r="D1045" s="119">
        <v>0</v>
      </c>
      <c r="E1045" s="119">
        <v>0</v>
      </c>
      <c r="F1045" s="120">
        <f t="shared" si="48"/>
        <v>0</v>
      </c>
      <c r="G1045" s="120">
        <f t="shared" si="49"/>
        <v>0</v>
      </c>
      <c r="H1045" s="120">
        <f t="shared" si="50"/>
        <v>0</v>
      </c>
      <c r="I1045" s="112" t="s">
        <v>43</v>
      </c>
    </row>
    <row r="1046" s="112" customFormat="1" ht="16.95" hidden="1" customHeight="1" spans="1:9">
      <c r="A1046" s="130" t="s">
        <v>115</v>
      </c>
      <c r="B1046" s="119"/>
      <c r="C1046" s="119"/>
      <c r="D1046" s="119">
        <v>0</v>
      </c>
      <c r="E1046" s="119">
        <v>0</v>
      </c>
      <c r="F1046" s="120">
        <f t="shared" si="48"/>
        <v>0</v>
      </c>
      <c r="G1046" s="120">
        <f t="shared" si="49"/>
        <v>0</v>
      </c>
      <c r="H1046" s="120">
        <f t="shared" si="50"/>
        <v>0</v>
      </c>
      <c r="I1046" s="112" t="s">
        <v>43</v>
      </c>
    </row>
    <row r="1047" s="112" customFormat="1" ht="16.95" hidden="1" customHeight="1" spans="1:9">
      <c r="A1047" s="130" t="s">
        <v>893</v>
      </c>
      <c r="B1047" s="119"/>
      <c r="C1047" s="119"/>
      <c r="D1047" s="119">
        <v>0</v>
      </c>
      <c r="E1047" s="119">
        <v>0</v>
      </c>
      <c r="F1047" s="120">
        <f t="shared" si="48"/>
        <v>0</v>
      </c>
      <c r="G1047" s="120">
        <f t="shared" si="49"/>
        <v>0</v>
      </c>
      <c r="H1047" s="120">
        <f t="shared" si="50"/>
        <v>0</v>
      </c>
      <c r="I1047" s="112" t="s">
        <v>43</v>
      </c>
    </row>
    <row r="1048" s="112" customFormat="1" ht="16.95" hidden="1" customHeight="1" spans="1:9">
      <c r="A1048" s="130" t="s">
        <v>894</v>
      </c>
      <c r="B1048" s="119"/>
      <c r="C1048" s="119"/>
      <c r="D1048" s="119">
        <v>0</v>
      </c>
      <c r="E1048" s="119">
        <v>0</v>
      </c>
      <c r="F1048" s="120">
        <f t="shared" si="48"/>
        <v>0</v>
      </c>
      <c r="G1048" s="120">
        <f t="shared" si="49"/>
        <v>0</v>
      </c>
      <c r="H1048" s="120">
        <f t="shared" si="50"/>
        <v>0</v>
      </c>
      <c r="I1048" s="112" t="s">
        <v>43</v>
      </c>
    </row>
    <row r="1049" s="112" customFormat="1" ht="16.95" hidden="1" customHeight="1" spans="1:9">
      <c r="A1049" s="130" t="s">
        <v>895</v>
      </c>
      <c r="B1049" s="119"/>
      <c r="C1049" s="119"/>
      <c r="D1049" s="119">
        <v>0</v>
      </c>
      <c r="E1049" s="119">
        <v>0</v>
      </c>
      <c r="F1049" s="120">
        <f t="shared" si="48"/>
        <v>0</v>
      </c>
      <c r="G1049" s="120">
        <f t="shared" si="49"/>
        <v>0</v>
      </c>
      <c r="H1049" s="120">
        <f t="shared" si="50"/>
        <v>0</v>
      </c>
      <c r="I1049" s="112" t="s">
        <v>43</v>
      </c>
    </row>
    <row r="1050" s="112" customFormat="1" ht="16.95" hidden="1" customHeight="1" spans="1:9">
      <c r="A1050" s="130" t="s">
        <v>896</v>
      </c>
      <c r="B1050" s="119"/>
      <c r="C1050" s="119"/>
      <c r="D1050" s="119">
        <v>0</v>
      </c>
      <c r="E1050" s="119">
        <v>0</v>
      </c>
      <c r="F1050" s="120">
        <f t="shared" si="48"/>
        <v>0</v>
      </c>
      <c r="G1050" s="120">
        <f t="shared" si="49"/>
        <v>0</v>
      </c>
      <c r="H1050" s="120">
        <f t="shared" si="50"/>
        <v>0</v>
      </c>
      <c r="I1050" s="112" t="s">
        <v>43</v>
      </c>
    </row>
    <row r="1051" s="112" customFormat="1" ht="16.95" hidden="1" customHeight="1" spans="1:9">
      <c r="A1051" s="130" t="s">
        <v>897</v>
      </c>
      <c r="B1051" s="119"/>
      <c r="C1051" s="119"/>
      <c r="D1051" s="119">
        <v>0</v>
      </c>
      <c r="E1051" s="119">
        <v>0</v>
      </c>
      <c r="F1051" s="120">
        <f t="shared" si="48"/>
        <v>0</v>
      </c>
      <c r="G1051" s="120">
        <f t="shared" si="49"/>
        <v>0</v>
      </c>
      <c r="H1051" s="120">
        <f t="shared" si="50"/>
        <v>0</v>
      </c>
      <c r="I1051" s="112" t="s">
        <v>43</v>
      </c>
    </row>
    <row r="1052" s="112" customFormat="1" ht="16.95" hidden="1" customHeight="1" spans="1:9">
      <c r="A1052" s="130" t="s">
        <v>898</v>
      </c>
      <c r="B1052" s="119"/>
      <c r="C1052" s="119"/>
      <c r="D1052" s="119">
        <v>0</v>
      </c>
      <c r="E1052" s="119">
        <v>0</v>
      </c>
      <c r="F1052" s="120">
        <f t="shared" si="48"/>
        <v>0</v>
      </c>
      <c r="G1052" s="120">
        <f t="shared" si="49"/>
        <v>0</v>
      </c>
      <c r="H1052" s="120">
        <f t="shared" si="50"/>
        <v>0</v>
      </c>
      <c r="I1052" s="112" t="s">
        <v>43</v>
      </c>
    </row>
    <row r="1053" s="112" customFormat="1" ht="16.95" hidden="1" customHeight="1" spans="1:9">
      <c r="A1053" s="130" t="s">
        <v>899</v>
      </c>
      <c r="B1053" s="119">
        <v>0</v>
      </c>
      <c r="C1053" s="119">
        <v>0</v>
      </c>
      <c r="D1053" s="119">
        <v>0</v>
      </c>
      <c r="E1053" s="119">
        <v>0</v>
      </c>
      <c r="F1053" s="120">
        <f t="shared" si="48"/>
        <v>0</v>
      </c>
      <c r="G1053" s="120">
        <f t="shared" si="49"/>
        <v>0</v>
      </c>
      <c r="H1053" s="120">
        <f t="shared" si="50"/>
        <v>0</v>
      </c>
      <c r="I1053" s="112" t="s">
        <v>43</v>
      </c>
    </row>
    <row r="1054" s="112" customFormat="1" ht="16.95" hidden="1" customHeight="1" spans="1:9">
      <c r="A1054" s="130" t="s">
        <v>113</v>
      </c>
      <c r="B1054" s="119"/>
      <c r="C1054" s="119"/>
      <c r="D1054" s="119">
        <v>0</v>
      </c>
      <c r="E1054" s="119">
        <v>0</v>
      </c>
      <c r="F1054" s="120">
        <f t="shared" si="48"/>
        <v>0</v>
      </c>
      <c r="G1054" s="120">
        <f t="shared" si="49"/>
        <v>0</v>
      </c>
      <c r="H1054" s="120">
        <f t="shared" si="50"/>
        <v>0</v>
      </c>
      <c r="I1054" s="112" t="s">
        <v>43</v>
      </c>
    </row>
    <row r="1055" s="112" customFormat="1" ht="16.95" hidden="1" customHeight="1" spans="1:9">
      <c r="A1055" s="130" t="s">
        <v>114</v>
      </c>
      <c r="B1055" s="119"/>
      <c r="C1055" s="119"/>
      <c r="D1055" s="119">
        <v>0</v>
      </c>
      <c r="E1055" s="119">
        <v>0</v>
      </c>
      <c r="F1055" s="120">
        <f t="shared" si="48"/>
        <v>0</v>
      </c>
      <c r="G1055" s="120">
        <f t="shared" si="49"/>
        <v>0</v>
      </c>
      <c r="H1055" s="120">
        <f t="shared" si="50"/>
        <v>0</v>
      </c>
      <c r="I1055" s="112" t="s">
        <v>43</v>
      </c>
    </row>
    <row r="1056" s="112" customFormat="1" ht="16.95" hidden="1" customHeight="1" spans="1:9">
      <c r="A1056" s="130" t="s">
        <v>115</v>
      </c>
      <c r="B1056" s="119"/>
      <c r="C1056" s="119"/>
      <c r="D1056" s="119">
        <v>0</v>
      </c>
      <c r="E1056" s="119">
        <v>0</v>
      </c>
      <c r="F1056" s="120">
        <f t="shared" si="48"/>
        <v>0</v>
      </c>
      <c r="G1056" s="120">
        <f t="shared" si="49"/>
        <v>0</v>
      </c>
      <c r="H1056" s="120">
        <f t="shared" si="50"/>
        <v>0</v>
      </c>
      <c r="I1056" s="112" t="s">
        <v>43</v>
      </c>
    </row>
    <row r="1057" s="112" customFormat="1" ht="16.95" hidden="1" customHeight="1" spans="1:9">
      <c r="A1057" s="130" t="s">
        <v>900</v>
      </c>
      <c r="B1057" s="119"/>
      <c r="C1057" s="119"/>
      <c r="D1057" s="119">
        <v>0</v>
      </c>
      <c r="E1057" s="119">
        <v>0</v>
      </c>
      <c r="F1057" s="120">
        <f t="shared" si="48"/>
        <v>0</v>
      </c>
      <c r="G1057" s="120">
        <f t="shared" si="49"/>
        <v>0</v>
      </c>
      <c r="H1057" s="120">
        <f t="shared" si="50"/>
        <v>0</v>
      </c>
      <c r="I1057" s="112" t="s">
        <v>43</v>
      </c>
    </row>
    <row r="1058" s="112" customFormat="1" ht="16.95" hidden="1" customHeight="1" spans="1:9">
      <c r="A1058" s="130" t="s">
        <v>901</v>
      </c>
      <c r="B1058" s="119"/>
      <c r="C1058" s="119"/>
      <c r="D1058" s="119">
        <v>0</v>
      </c>
      <c r="E1058" s="119">
        <v>0</v>
      </c>
      <c r="F1058" s="120">
        <f t="shared" si="48"/>
        <v>0</v>
      </c>
      <c r="G1058" s="120">
        <f t="shared" si="49"/>
        <v>0</v>
      </c>
      <c r="H1058" s="120">
        <f t="shared" si="50"/>
        <v>0</v>
      </c>
      <c r="I1058" s="112" t="s">
        <v>43</v>
      </c>
    </row>
    <row r="1059" s="112" customFormat="1" ht="16.95" hidden="1" customHeight="1" spans="1:9">
      <c r="A1059" s="130" t="s">
        <v>902</v>
      </c>
      <c r="B1059" s="119"/>
      <c r="C1059" s="119"/>
      <c r="D1059" s="119">
        <v>0</v>
      </c>
      <c r="E1059" s="119">
        <v>0</v>
      </c>
      <c r="F1059" s="120">
        <f t="shared" si="48"/>
        <v>0</v>
      </c>
      <c r="G1059" s="120">
        <f t="shared" si="49"/>
        <v>0</v>
      </c>
      <c r="H1059" s="120">
        <f t="shared" si="50"/>
        <v>0</v>
      </c>
      <c r="I1059" s="112" t="s">
        <v>43</v>
      </c>
    </row>
    <row r="1060" s="112" customFormat="1" ht="16.95" hidden="1" customHeight="1" spans="1:9">
      <c r="A1060" s="130" t="s">
        <v>903</v>
      </c>
      <c r="B1060" s="119"/>
      <c r="C1060" s="119"/>
      <c r="D1060" s="119">
        <v>0</v>
      </c>
      <c r="E1060" s="119">
        <v>0</v>
      </c>
      <c r="F1060" s="120">
        <f t="shared" si="48"/>
        <v>0</v>
      </c>
      <c r="G1060" s="120">
        <f t="shared" si="49"/>
        <v>0</v>
      </c>
      <c r="H1060" s="120">
        <f t="shared" si="50"/>
        <v>0</v>
      </c>
      <c r="I1060" s="112" t="s">
        <v>43</v>
      </c>
    </row>
    <row r="1061" s="112" customFormat="1" ht="16.95" hidden="1" customHeight="1" spans="1:9">
      <c r="A1061" s="130" t="s">
        <v>904</v>
      </c>
      <c r="B1061" s="119"/>
      <c r="C1061" s="119"/>
      <c r="D1061" s="119">
        <v>0</v>
      </c>
      <c r="E1061" s="119">
        <v>0</v>
      </c>
      <c r="F1061" s="120">
        <f t="shared" si="48"/>
        <v>0</v>
      </c>
      <c r="G1061" s="120">
        <f t="shared" si="49"/>
        <v>0</v>
      </c>
      <c r="H1061" s="120">
        <f t="shared" si="50"/>
        <v>0</v>
      </c>
      <c r="I1061" s="112" t="s">
        <v>43</v>
      </c>
    </row>
    <row r="1062" s="112" customFormat="1" ht="16.95" hidden="1" customHeight="1" spans="1:9">
      <c r="A1062" s="130" t="s">
        <v>905</v>
      </c>
      <c r="B1062" s="119"/>
      <c r="C1062" s="119"/>
      <c r="D1062" s="119">
        <v>0</v>
      </c>
      <c r="E1062" s="119">
        <v>0</v>
      </c>
      <c r="F1062" s="120">
        <f t="shared" si="48"/>
        <v>0</v>
      </c>
      <c r="G1062" s="120">
        <f t="shared" si="49"/>
        <v>0</v>
      </c>
      <c r="H1062" s="120">
        <f t="shared" si="50"/>
        <v>0</v>
      </c>
      <c r="I1062" s="112" t="s">
        <v>43</v>
      </c>
    </row>
    <row r="1063" s="112" customFormat="1" ht="16.95" hidden="1" customHeight="1" spans="1:9">
      <c r="A1063" s="130" t="s">
        <v>906</v>
      </c>
      <c r="B1063" s="119"/>
      <c r="C1063" s="119"/>
      <c r="D1063" s="119">
        <v>0</v>
      </c>
      <c r="E1063" s="119">
        <v>0</v>
      </c>
      <c r="F1063" s="120">
        <f t="shared" si="48"/>
        <v>0</v>
      </c>
      <c r="G1063" s="120">
        <f t="shared" si="49"/>
        <v>0</v>
      </c>
      <c r="H1063" s="120">
        <f t="shared" si="50"/>
        <v>0</v>
      </c>
      <c r="I1063" s="112" t="s">
        <v>43</v>
      </c>
    </row>
    <row r="1064" s="112" customFormat="1" ht="16.95" hidden="1" customHeight="1" spans="1:9">
      <c r="A1064" s="130" t="s">
        <v>907</v>
      </c>
      <c r="B1064" s="119"/>
      <c r="C1064" s="119"/>
      <c r="D1064" s="119">
        <v>0</v>
      </c>
      <c r="E1064" s="119">
        <v>0</v>
      </c>
      <c r="F1064" s="120">
        <f t="shared" si="48"/>
        <v>0</v>
      </c>
      <c r="G1064" s="120">
        <f t="shared" si="49"/>
        <v>0</v>
      </c>
      <c r="H1064" s="120">
        <f t="shared" si="50"/>
        <v>0</v>
      </c>
      <c r="I1064" s="112" t="s">
        <v>43</v>
      </c>
    </row>
    <row r="1065" s="112" customFormat="1" ht="16.95" hidden="1" customHeight="1" spans="1:9">
      <c r="A1065" s="130" t="s">
        <v>908</v>
      </c>
      <c r="B1065" s="119"/>
      <c r="C1065" s="119"/>
      <c r="D1065" s="119">
        <v>0</v>
      </c>
      <c r="E1065" s="119">
        <v>0</v>
      </c>
      <c r="F1065" s="120">
        <f t="shared" si="48"/>
        <v>0</v>
      </c>
      <c r="G1065" s="120">
        <f t="shared" si="49"/>
        <v>0</v>
      </c>
      <c r="H1065" s="120">
        <f t="shared" si="50"/>
        <v>0</v>
      </c>
      <c r="I1065" s="112" t="s">
        <v>43</v>
      </c>
    </row>
    <row r="1066" s="112" customFormat="1" ht="16.95" hidden="1" customHeight="1" spans="1:9">
      <c r="A1066" s="130" t="s">
        <v>909</v>
      </c>
      <c r="B1066" s="119"/>
      <c r="C1066" s="119"/>
      <c r="D1066" s="119">
        <v>0</v>
      </c>
      <c r="E1066" s="119">
        <v>0</v>
      </c>
      <c r="F1066" s="120">
        <f t="shared" si="48"/>
        <v>0</v>
      </c>
      <c r="G1066" s="120">
        <f t="shared" si="49"/>
        <v>0</v>
      </c>
      <c r="H1066" s="120">
        <f t="shared" si="50"/>
        <v>0</v>
      </c>
      <c r="I1066" s="112" t="s">
        <v>43</v>
      </c>
    </row>
    <row r="1067" s="112" customFormat="1" ht="16.95" hidden="1" customHeight="1" spans="1:9">
      <c r="A1067" s="130" t="s">
        <v>910</v>
      </c>
      <c r="B1067" s="119"/>
      <c r="C1067" s="119"/>
      <c r="D1067" s="119">
        <v>0</v>
      </c>
      <c r="E1067" s="119">
        <v>0</v>
      </c>
      <c r="F1067" s="120">
        <f t="shared" si="48"/>
        <v>0</v>
      </c>
      <c r="G1067" s="120">
        <f t="shared" si="49"/>
        <v>0</v>
      </c>
      <c r="H1067" s="120">
        <f t="shared" si="50"/>
        <v>0</v>
      </c>
      <c r="I1067" s="112" t="s">
        <v>43</v>
      </c>
    </row>
    <row r="1068" s="112" customFormat="1" ht="16.95" hidden="1" customHeight="1" spans="1:9">
      <c r="A1068" s="130" t="s">
        <v>911</v>
      </c>
      <c r="B1068" s="119"/>
      <c r="C1068" s="119"/>
      <c r="D1068" s="119">
        <v>0</v>
      </c>
      <c r="E1068" s="119">
        <v>0</v>
      </c>
      <c r="F1068" s="120">
        <f t="shared" si="48"/>
        <v>0</v>
      </c>
      <c r="G1068" s="120">
        <f t="shared" si="49"/>
        <v>0</v>
      </c>
      <c r="H1068" s="120">
        <f t="shared" si="50"/>
        <v>0</v>
      </c>
      <c r="I1068" s="112" t="s">
        <v>43</v>
      </c>
    </row>
    <row r="1069" s="112" customFormat="1" ht="16.95" hidden="1" customHeight="1" spans="1:9">
      <c r="A1069" s="130" t="s">
        <v>912</v>
      </c>
      <c r="B1069" s="119">
        <v>0</v>
      </c>
      <c r="C1069" s="119">
        <v>0</v>
      </c>
      <c r="D1069" s="119">
        <v>0</v>
      </c>
      <c r="E1069" s="119">
        <v>0</v>
      </c>
      <c r="F1069" s="120">
        <f t="shared" si="48"/>
        <v>0</v>
      </c>
      <c r="G1069" s="120">
        <f t="shared" si="49"/>
        <v>0</v>
      </c>
      <c r="H1069" s="120">
        <f t="shared" si="50"/>
        <v>0</v>
      </c>
      <c r="I1069" s="112" t="s">
        <v>43</v>
      </c>
    </row>
    <row r="1070" s="112" customFormat="1" ht="16.95" hidden="1" customHeight="1" spans="1:9">
      <c r="A1070" s="130" t="s">
        <v>113</v>
      </c>
      <c r="B1070" s="119"/>
      <c r="C1070" s="119"/>
      <c r="D1070" s="119">
        <v>0</v>
      </c>
      <c r="E1070" s="119">
        <v>0</v>
      </c>
      <c r="F1070" s="120">
        <f t="shared" si="48"/>
        <v>0</v>
      </c>
      <c r="G1070" s="120">
        <f t="shared" si="49"/>
        <v>0</v>
      </c>
      <c r="H1070" s="120">
        <f t="shared" si="50"/>
        <v>0</v>
      </c>
      <c r="I1070" s="112" t="s">
        <v>43</v>
      </c>
    </row>
    <row r="1071" s="112" customFormat="1" ht="16.95" hidden="1" customHeight="1" spans="1:9">
      <c r="A1071" s="130" t="s">
        <v>114</v>
      </c>
      <c r="B1071" s="119"/>
      <c r="C1071" s="119"/>
      <c r="D1071" s="119">
        <v>0</v>
      </c>
      <c r="E1071" s="119">
        <v>0</v>
      </c>
      <c r="F1071" s="120">
        <f t="shared" si="48"/>
        <v>0</v>
      </c>
      <c r="G1071" s="120">
        <f t="shared" si="49"/>
        <v>0</v>
      </c>
      <c r="H1071" s="120">
        <f t="shared" si="50"/>
        <v>0</v>
      </c>
      <c r="I1071" s="112" t="s">
        <v>43</v>
      </c>
    </row>
    <row r="1072" s="112" customFormat="1" ht="16.95" hidden="1" customHeight="1" spans="1:9">
      <c r="A1072" s="130" t="s">
        <v>115</v>
      </c>
      <c r="B1072" s="119"/>
      <c r="C1072" s="119"/>
      <c r="D1072" s="119">
        <v>0</v>
      </c>
      <c r="E1072" s="119">
        <v>0</v>
      </c>
      <c r="F1072" s="120">
        <f t="shared" si="48"/>
        <v>0</v>
      </c>
      <c r="G1072" s="120">
        <f t="shared" si="49"/>
        <v>0</v>
      </c>
      <c r="H1072" s="120">
        <f t="shared" si="50"/>
        <v>0</v>
      </c>
      <c r="I1072" s="112" t="s">
        <v>43</v>
      </c>
    </row>
    <row r="1073" s="112" customFormat="1" ht="16.95" hidden="1" customHeight="1" spans="1:9">
      <c r="A1073" s="130" t="s">
        <v>913</v>
      </c>
      <c r="B1073" s="119"/>
      <c r="C1073" s="119"/>
      <c r="D1073" s="119">
        <v>0</v>
      </c>
      <c r="E1073" s="119">
        <v>0</v>
      </c>
      <c r="F1073" s="120">
        <f t="shared" si="48"/>
        <v>0</v>
      </c>
      <c r="G1073" s="120">
        <f t="shared" si="49"/>
        <v>0</v>
      </c>
      <c r="H1073" s="120">
        <f t="shared" si="50"/>
        <v>0</v>
      </c>
      <c r="I1073" s="112" t="s">
        <v>43</v>
      </c>
    </row>
    <row r="1074" s="31" customFormat="1" ht="16.95" customHeight="1" spans="1:9">
      <c r="A1074" s="90" t="s">
        <v>914</v>
      </c>
      <c r="B1074" s="38">
        <v>850</v>
      </c>
      <c r="C1074" s="38">
        <v>676</v>
      </c>
      <c r="D1074" s="38">
        <v>1297</v>
      </c>
      <c r="E1074" s="38">
        <v>676</v>
      </c>
      <c r="F1074" s="75">
        <f t="shared" si="48"/>
        <v>79.5294117647059</v>
      </c>
      <c r="G1074" s="75">
        <f t="shared" si="49"/>
        <v>100</v>
      </c>
      <c r="H1074" s="75">
        <f t="shared" si="50"/>
        <v>52.1202775636083</v>
      </c>
      <c r="I1074" s="31" t="s">
        <v>13</v>
      </c>
    </row>
    <row r="1075" s="112" customFormat="1" ht="16.95" hidden="1" customHeight="1" spans="1:9">
      <c r="A1075" s="130" t="s">
        <v>113</v>
      </c>
      <c r="B1075" s="119"/>
      <c r="C1075" s="119"/>
      <c r="D1075" s="119">
        <v>0</v>
      </c>
      <c r="E1075" s="119">
        <v>0</v>
      </c>
      <c r="F1075" s="120">
        <f t="shared" si="48"/>
        <v>0</v>
      </c>
      <c r="G1075" s="120">
        <f t="shared" si="49"/>
        <v>0</v>
      </c>
      <c r="H1075" s="120">
        <f t="shared" si="50"/>
        <v>0</v>
      </c>
      <c r="I1075" s="112" t="s">
        <v>43</v>
      </c>
    </row>
    <row r="1076" s="112" customFormat="1" ht="16.95" hidden="1" customHeight="1" spans="1:9">
      <c r="A1076" s="130" t="s">
        <v>114</v>
      </c>
      <c r="B1076" s="119"/>
      <c r="C1076" s="119"/>
      <c r="D1076" s="119">
        <v>0</v>
      </c>
      <c r="E1076" s="119">
        <v>0</v>
      </c>
      <c r="F1076" s="120">
        <f t="shared" si="48"/>
        <v>0</v>
      </c>
      <c r="G1076" s="120">
        <f t="shared" si="49"/>
        <v>0</v>
      </c>
      <c r="H1076" s="120">
        <f t="shared" si="50"/>
        <v>0</v>
      </c>
      <c r="I1076" s="112" t="s">
        <v>43</v>
      </c>
    </row>
    <row r="1077" s="112" customFormat="1" ht="16.95" hidden="1" customHeight="1" spans="1:9">
      <c r="A1077" s="130" t="s">
        <v>115</v>
      </c>
      <c r="B1077" s="119"/>
      <c r="C1077" s="119"/>
      <c r="D1077" s="119">
        <v>0</v>
      </c>
      <c r="E1077" s="119">
        <v>0</v>
      </c>
      <c r="F1077" s="120">
        <f t="shared" si="48"/>
        <v>0</v>
      </c>
      <c r="G1077" s="120">
        <f t="shared" si="49"/>
        <v>0</v>
      </c>
      <c r="H1077" s="120">
        <f t="shared" si="50"/>
        <v>0</v>
      </c>
      <c r="I1077" s="112" t="s">
        <v>43</v>
      </c>
    </row>
    <row r="1078" s="112" customFormat="1" ht="16.95" hidden="1" customHeight="1" spans="1:9">
      <c r="A1078" s="130" t="s">
        <v>915</v>
      </c>
      <c r="B1078" s="119"/>
      <c r="C1078" s="119"/>
      <c r="D1078" s="119">
        <v>0</v>
      </c>
      <c r="E1078" s="119">
        <v>0</v>
      </c>
      <c r="F1078" s="120">
        <f t="shared" si="48"/>
        <v>0</v>
      </c>
      <c r="G1078" s="120">
        <f t="shared" si="49"/>
        <v>0</v>
      </c>
      <c r="H1078" s="120">
        <f t="shared" si="50"/>
        <v>0</v>
      </c>
      <c r="I1078" s="112" t="s">
        <v>43</v>
      </c>
    </row>
    <row r="1079" s="112" customFormat="1" ht="16.95" hidden="1" customHeight="1" spans="1:9">
      <c r="A1079" s="130" t="s">
        <v>916</v>
      </c>
      <c r="B1079" s="119"/>
      <c r="C1079" s="119"/>
      <c r="D1079" s="119">
        <v>0</v>
      </c>
      <c r="E1079" s="119">
        <v>0</v>
      </c>
      <c r="F1079" s="120">
        <f t="shared" si="48"/>
        <v>0</v>
      </c>
      <c r="G1079" s="120">
        <f t="shared" si="49"/>
        <v>0</v>
      </c>
      <c r="H1079" s="120">
        <f t="shared" si="50"/>
        <v>0</v>
      </c>
      <c r="I1079" s="112" t="s">
        <v>43</v>
      </c>
    </row>
    <row r="1080" s="112" customFormat="1" ht="16.95" hidden="1" customHeight="1" spans="1:9">
      <c r="A1080" s="130" t="s">
        <v>917</v>
      </c>
      <c r="B1080" s="119"/>
      <c r="C1080" s="119"/>
      <c r="D1080" s="119">
        <v>0</v>
      </c>
      <c r="E1080" s="119">
        <v>0</v>
      </c>
      <c r="F1080" s="120">
        <f t="shared" si="48"/>
        <v>0</v>
      </c>
      <c r="G1080" s="120">
        <f t="shared" si="49"/>
        <v>0</v>
      </c>
      <c r="H1080" s="120">
        <f t="shared" si="50"/>
        <v>0</v>
      </c>
      <c r="I1080" s="112" t="s">
        <v>43</v>
      </c>
    </row>
    <row r="1081" s="31" customFormat="1" ht="16.95" customHeight="1" spans="1:9">
      <c r="A1081" s="90" t="s">
        <v>918</v>
      </c>
      <c r="B1081" s="38"/>
      <c r="C1081" s="38"/>
      <c r="D1081" s="38">
        <v>0</v>
      </c>
      <c r="E1081" s="38">
        <v>5</v>
      </c>
      <c r="F1081" s="75">
        <f t="shared" si="48"/>
        <v>0</v>
      </c>
      <c r="G1081" s="75">
        <f t="shared" si="49"/>
        <v>0</v>
      </c>
      <c r="H1081" s="75">
        <f t="shared" si="50"/>
        <v>0</v>
      </c>
      <c r="I1081" s="31" t="s">
        <v>13</v>
      </c>
    </row>
    <row r="1082" s="112" customFormat="1" ht="16.95" hidden="1" customHeight="1" spans="1:9">
      <c r="A1082" s="130" t="s">
        <v>919</v>
      </c>
      <c r="B1082" s="119"/>
      <c r="C1082" s="119"/>
      <c r="D1082" s="119">
        <v>0</v>
      </c>
      <c r="E1082" s="119">
        <v>0</v>
      </c>
      <c r="F1082" s="120">
        <f t="shared" si="48"/>
        <v>0</v>
      </c>
      <c r="G1082" s="120">
        <f t="shared" si="49"/>
        <v>0</v>
      </c>
      <c r="H1082" s="120">
        <f t="shared" si="50"/>
        <v>0</v>
      </c>
      <c r="I1082" s="112" t="s">
        <v>43</v>
      </c>
    </row>
    <row r="1083" s="31" customFormat="1" ht="16.95" customHeight="1" spans="1:9">
      <c r="A1083" s="90" t="s">
        <v>920</v>
      </c>
      <c r="B1083" s="38"/>
      <c r="C1083" s="38"/>
      <c r="D1083" s="38">
        <v>1297</v>
      </c>
      <c r="E1083" s="38">
        <v>671</v>
      </c>
      <c r="F1083" s="75">
        <f t="shared" si="48"/>
        <v>0</v>
      </c>
      <c r="G1083" s="75">
        <f t="shared" si="49"/>
        <v>0</v>
      </c>
      <c r="H1083" s="75">
        <f t="shared" si="50"/>
        <v>51.7347725520432</v>
      </c>
      <c r="I1083" s="31" t="s">
        <v>13</v>
      </c>
    </row>
    <row r="1084" s="112" customFormat="1" ht="16.95" hidden="1" customHeight="1" spans="1:9">
      <c r="A1084" s="130" t="s">
        <v>921</v>
      </c>
      <c r="B1084" s="119"/>
      <c r="C1084" s="119"/>
      <c r="D1084" s="119">
        <v>0</v>
      </c>
      <c r="E1084" s="119">
        <v>0</v>
      </c>
      <c r="F1084" s="120">
        <f t="shared" si="48"/>
        <v>0</v>
      </c>
      <c r="G1084" s="120">
        <f t="shared" si="49"/>
        <v>0</v>
      </c>
      <c r="H1084" s="120">
        <f t="shared" si="50"/>
        <v>0</v>
      </c>
      <c r="I1084" s="112" t="s">
        <v>43</v>
      </c>
    </row>
    <row r="1085" s="112" customFormat="1" ht="16.95" hidden="1" customHeight="1" spans="1:9">
      <c r="A1085" s="130" t="s">
        <v>867</v>
      </c>
      <c r="B1085" s="119"/>
      <c r="C1085" s="119"/>
      <c r="D1085" s="119">
        <v>0</v>
      </c>
      <c r="E1085" s="119">
        <v>0</v>
      </c>
      <c r="F1085" s="120">
        <f t="shared" si="48"/>
        <v>0</v>
      </c>
      <c r="G1085" s="120">
        <f t="shared" si="49"/>
        <v>0</v>
      </c>
      <c r="H1085" s="120">
        <f t="shared" si="50"/>
        <v>0</v>
      </c>
      <c r="I1085" s="112" t="s">
        <v>43</v>
      </c>
    </row>
    <row r="1086" s="112" customFormat="1" ht="16.95" hidden="1" customHeight="1" spans="1:9">
      <c r="A1086" s="130" t="s">
        <v>922</v>
      </c>
      <c r="B1086" s="119"/>
      <c r="C1086" s="119"/>
      <c r="D1086" s="119">
        <v>0</v>
      </c>
      <c r="E1086" s="119">
        <v>0</v>
      </c>
      <c r="F1086" s="120">
        <f t="shared" si="48"/>
        <v>0</v>
      </c>
      <c r="G1086" s="120">
        <f t="shared" si="49"/>
        <v>0</v>
      </c>
      <c r="H1086" s="120">
        <f t="shared" si="50"/>
        <v>0</v>
      </c>
      <c r="I1086" s="112" t="s">
        <v>43</v>
      </c>
    </row>
    <row r="1087" s="112" customFormat="1" ht="16.95" hidden="1" customHeight="1" spans="1:9">
      <c r="A1087" s="130" t="s">
        <v>923</v>
      </c>
      <c r="B1087" s="119"/>
      <c r="C1087" s="119"/>
      <c r="D1087" s="119">
        <v>0</v>
      </c>
      <c r="E1087" s="119">
        <v>0</v>
      </c>
      <c r="F1087" s="120">
        <f t="shared" ref="F1087:F1150" si="51">IF(B1087&lt;&gt;0,(E1087/B1087)*100,0)</f>
        <v>0</v>
      </c>
      <c r="G1087" s="120">
        <f t="shared" ref="G1087:G1150" si="52">IF(C1087&lt;&gt;0,(E1087/C1087)*100,0)</f>
        <v>0</v>
      </c>
      <c r="H1087" s="120">
        <f t="shared" ref="H1087:H1150" si="53">IF(D1087&lt;&gt;0,(E1087/D1087)*100,0)</f>
        <v>0</v>
      </c>
      <c r="I1087" s="112" t="s">
        <v>43</v>
      </c>
    </row>
    <row r="1088" s="112" customFormat="1" ht="16.95" hidden="1" customHeight="1" spans="1:9">
      <c r="A1088" s="130" t="s">
        <v>924</v>
      </c>
      <c r="B1088" s="119">
        <v>0</v>
      </c>
      <c r="C1088" s="119">
        <v>0</v>
      </c>
      <c r="D1088" s="119">
        <v>0</v>
      </c>
      <c r="E1088" s="119">
        <v>0</v>
      </c>
      <c r="F1088" s="120">
        <f t="shared" si="51"/>
        <v>0</v>
      </c>
      <c r="G1088" s="120">
        <f t="shared" si="52"/>
        <v>0</v>
      </c>
      <c r="H1088" s="120">
        <f t="shared" si="53"/>
        <v>0</v>
      </c>
      <c r="I1088" s="112" t="s">
        <v>43</v>
      </c>
    </row>
    <row r="1089" s="112" customFormat="1" ht="16.95" hidden="1" customHeight="1" spans="1:9">
      <c r="A1089" s="130" t="s">
        <v>113</v>
      </c>
      <c r="B1089" s="119"/>
      <c r="C1089" s="119"/>
      <c r="D1089" s="119">
        <v>0</v>
      </c>
      <c r="E1089" s="119">
        <v>0</v>
      </c>
      <c r="F1089" s="120">
        <f t="shared" si="51"/>
        <v>0</v>
      </c>
      <c r="G1089" s="120">
        <f t="shared" si="52"/>
        <v>0</v>
      </c>
      <c r="H1089" s="120">
        <f t="shared" si="53"/>
        <v>0</v>
      </c>
      <c r="I1089" s="112" t="s">
        <v>43</v>
      </c>
    </row>
    <row r="1090" s="112" customFormat="1" ht="16.95" hidden="1" customHeight="1" spans="1:9">
      <c r="A1090" s="130" t="s">
        <v>114</v>
      </c>
      <c r="B1090" s="119"/>
      <c r="C1090" s="119"/>
      <c r="D1090" s="119">
        <v>0</v>
      </c>
      <c r="E1090" s="119">
        <v>0</v>
      </c>
      <c r="F1090" s="120">
        <f t="shared" si="51"/>
        <v>0</v>
      </c>
      <c r="G1090" s="120">
        <f t="shared" si="52"/>
        <v>0</v>
      </c>
      <c r="H1090" s="120">
        <f t="shared" si="53"/>
        <v>0</v>
      </c>
      <c r="I1090" s="112" t="s">
        <v>43</v>
      </c>
    </row>
    <row r="1091" s="112" customFormat="1" ht="16.95" hidden="1" customHeight="1" spans="1:9">
      <c r="A1091" s="130" t="s">
        <v>115</v>
      </c>
      <c r="B1091" s="119"/>
      <c r="C1091" s="119"/>
      <c r="D1091" s="119">
        <v>0</v>
      </c>
      <c r="E1091" s="119">
        <v>0</v>
      </c>
      <c r="F1091" s="120">
        <f t="shared" si="51"/>
        <v>0</v>
      </c>
      <c r="G1091" s="120">
        <f t="shared" si="52"/>
        <v>0</v>
      </c>
      <c r="H1091" s="120">
        <f t="shared" si="53"/>
        <v>0</v>
      </c>
      <c r="I1091" s="112" t="s">
        <v>43</v>
      </c>
    </row>
    <row r="1092" s="112" customFormat="1" ht="16.95" hidden="1" customHeight="1" spans="1:9">
      <c r="A1092" s="130" t="s">
        <v>925</v>
      </c>
      <c r="B1092" s="119"/>
      <c r="C1092" s="119"/>
      <c r="D1092" s="119">
        <v>0</v>
      </c>
      <c r="E1092" s="119">
        <v>0</v>
      </c>
      <c r="F1092" s="120">
        <f t="shared" si="51"/>
        <v>0</v>
      </c>
      <c r="G1092" s="120">
        <f t="shared" si="52"/>
        <v>0</v>
      </c>
      <c r="H1092" s="120">
        <f t="shared" si="53"/>
        <v>0</v>
      </c>
      <c r="I1092" s="112" t="s">
        <v>43</v>
      </c>
    </row>
    <row r="1093" s="112" customFormat="1" ht="16.95" hidden="1" customHeight="1" spans="1:9">
      <c r="A1093" s="130" t="s">
        <v>926</v>
      </c>
      <c r="B1093" s="119"/>
      <c r="C1093" s="119"/>
      <c r="D1093" s="119">
        <v>0</v>
      </c>
      <c r="E1093" s="119">
        <v>0</v>
      </c>
      <c r="F1093" s="120">
        <f t="shared" si="51"/>
        <v>0</v>
      </c>
      <c r="G1093" s="120">
        <f t="shared" si="52"/>
        <v>0</v>
      </c>
      <c r="H1093" s="120">
        <f t="shared" si="53"/>
        <v>0</v>
      </c>
      <c r="I1093" s="112" t="s">
        <v>43</v>
      </c>
    </row>
    <row r="1094" s="112" customFormat="1" ht="16.95" hidden="1" customHeight="1" spans="1:9">
      <c r="A1094" s="130" t="s">
        <v>927</v>
      </c>
      <c r="B1094" s="119"/>
      <c r="C1094" s="119"/>
      <c r="D1094" s="119">
        <v>0</v>
      </c>
      <c r="E1094" s="119">
        <v>0</v>
      </c>
      <c r="F1094" s="120">
        <f t="shared" si="51"/>
        <v>0</v>
      </c>
      <c r="G1094" s="120">
        <f t="shared" si="52"/>
        <v>0</v>
      </c>
      <c r="H1094" s="120">
        <f t="shared" si="53"/>
        <v>0</v>
      </c>
      <c r="I1094" s="112" t="s">
        <v>43</v>
      </c>
    </row>
    <row r="1095" s="31" customFormat="1" ht="16.95" customHeight="1" spans="1:9">
      <c r="A1095" s="90" t="s">
        <v>928</v>
      </c>
      <c r="B1095" s="38">
        <v>0</v>
      </c>
      <c r="C1095" s="38">
        <v>3</v>
      </c>
      <c r="D1095" s="38">
        <v>0</v>
      </c>
      <c r="E1095" s="38">
        <v>3</v>
      </c>
      <c r="F1095" s="75">
        <f t="shared" si="51"/>
        <v>0</v>
      </c>
      <c r="G1095" s="75">
        <f t="shared" si="52"/>
        <v>100</v>
      </c>
      <c r="H1095" s="75">
        <f t="shared" si="53"/>
        <v>0</v>
      </c>
      <c r="I1095" s="31" t="s">
        <v>13</v>
      </c>
    </row>
    <row r="1096" s="112" customFormat="1" ht="16.95" hidden="1" customHeight="1" spans="1:9">
      <c r="A1096" s="130" t="s">
        <v>113</v>
      </c>
      <c r="B1096" s="119"/>
      <c r="C1096" s="119"/>
      <c r="D1096" s="119">
        <v>0</v>
      </c>
      <c r="E1096" s="119">
        <v>0</v>
      </c>
      <c r="F1096" s="120">
        <f t="shared" si="51"/>
        <v>0</v>
      </c>
      <c r="G1096" s="120">
        <f t="shared" si="52"/>
        <v>0</v>
      </c>
      <c r="H1096" s="120">
        <f t="shared" si="53"/>
        <v>0</v>
      </c>
      <c r="I1096" s="112" t="s">
        <v>43</v>
      </c>
    </row>
    <row r="1097" s="112" customFormat="1" ht="16.95" hidden="1" customHeight="1" spans="1:9">
      <c r="A1097" s="130" t="s">
        <v>114</v>
      </c>
      <c r="B1097" s="119"/>
      <c r="C1097" s="119"/>
      <c r="D1097" s="119">
        <v>0</v>
      </c>
      <c r="E1097" s="119">
        <v>0</v>
      </c>
      <c r="F1097" s="120">
        <f t="shared" si="51"/>
        <v>0</v>
      </c>
      <c r="G1097" s="120">
        <f t="shared" si="52"/>
        <v>0</v>
      </c>
      <c r="H1097" s="120">
        <f t="shared" si="53"/>
        <v>0</v>
      </c>
      <c r="I1097" s="112" t="s">
        <v>43</v>
      </c>
    </row>
    <row r="1098" s="112" customFormat="1" ht="16.95" hidden="1" customHeight="1" spans="1:9">
      <c r="A1098" s="130" t="s">
        <v>115</v>
      </c>
      <c r="B1098" s="119"/>
      <c r="C1098" s="119"/>
      <c r="D1098" s="119">
        <v>0</v>
      </c>
      <c r="E1098" s="119">
        <v>0</v>
      </c>
      <c r="F1098" s="120">
        <f t="shared" si="51"/>
        <v>0</v>
      </c>
      <c r="G1098" s="120">
        <f t="shared" si="52"/>
        <v>0</v>
      </c>
      <c r="H1098" s="120">
        <f t="shared" si="53"/>
        <v>0</v>
      </c>
      <c r="I1098" s="112" t="s">
        <v>43</v>
      </c>
    </row>
    <row r="1099" s="112" customFormat="1" ht="16.95" hidden="1" customHeight="1" spans="1:9">
      <c r="A1099" s="130" t="s">
        <v>929</v>
      </c>
      <c r="B1099" s="119"/>
      <c r="C1099" s="119"/>
      <c r="D1099" s="119">
        <v>0</v>
      </c>
      <c r="E1099" s="119">
        <v>0</v>
      </c>
      <c r="F1099" s="120">
        <f t="shared" si="51"/>
        <v>0</v>
      </c>
      <c r="G1099" s="120">
        <f t="shared" si="52"/>
        <v>0</v>
      </c>
      <c r="H1099" s="120">
        <f t="shared" si="53"/>
        <v>0</v>
      </c>
      <c r="I1099" s="112" t="s">
        <v>43</v>
      </c>
    </row>
    <row r="1100" s="112" customFormat="1" ht="16.95" customHeight="1" spans="1:9">
      <c r="A1100" s="118" t="s">
        <v>930</v>
      </c>
      <c r="B1100" s="119"/>
      <c r="C1100" s="119"/>
      <c r="D1100" s="119">
        <v>0</v>
      </c>
      <c r="E1100" s="119">
        <v>3</v>
      </c>
      <c r="F1100" s="120">
        <f t="shared" si="51"/>
        <v>0</v>
      </c>
      <c r="G1100" s="120">
        <f t="shared" si="52"/>
        <v>0</v>
      </c>
      <c r="H1100" s="120">
        <f t="shared" si="53"/>
        <v>0</v>
      </c>
      <c r="I1100" s="112" t="s">
        <v>13</v>
      </c>
    </row>
    <row r="1101" s="112" customFormat="1" ht="16.95" hidden="1" customHeight="1" spans="1:9">
      <c r="A1101" s="130" t="s">
        <v>931</v>
      </c>
      <c r="B1101" s="119"/>
      <c r="C1101" s="119"/>
      <c r="D1101" s="119">
        <v>0</v>
      </c>
      <c r="E1101" s="119">
        <v>0</v>
      </c>
      <c r="F1101" s="120">
        <f t="shared" si="51"/>
        <v>0</v>
      </c>
      <c r="G1101" s="120">
        <f t="shared" si="52"/>
        <v>0</v>
      </c>
      <c r="H1101" s="120">
        <f t="shared" si="53"/>
        <v>0</v>
      </c>
      <c r="I1101" s="112" t="s">
        <v>43</v>
      </c>
    </row>
    <row r="1102" s="31" customFormat="1" ht="16.95" customHeight="1" spans="1:9">
      <c r="A1102" s="90" t="s">
        <v>932</v>
      </c>
      <c r="B1102" s="38">
        <v>500</v>
      </c>
      <c r="C1102" s="38">
        <v>215</v>
      </c>
      <c r="D1102" s="38">
        <v>655</v>
      </c>
      <c r="E1102" s="38">
        <v>215</v>
      </c>
      <c r="F1102" s="75">
        <f t="shared" si="51"/>
        <v>43</v>
      </c>
      <c r="G1102" s="75">
        <f t="shared" si="52"/>
        <v>100</v>
      </c>
      <c r="H1102" s="75">
        <f t="shared" si="53"/>
        <v>32.824427480916</v>
      </c>
      <c r="I1102" s="31" t="s">
        <v>13</v>
      </c>
    </row>
    <row r="1103" s="112" customFormat="1" ht="16.95" hidden="1" customHeight="1" spans="1:9">
      <c r="A1103" s="130" t="s">
        <v>933</v>
      </c>
      <c r="B1103" s="119"/>
      <c r="C1103" s="119"/>
      <c r="D1103" s="119">
        <v>0</v>
      </c>
      <c r="E1103" s="119">
        <v>0</v>
      </c>
      <c r="F1103" s="120">
        <f t="shared" si="51"/>
        <v>0</v>
      </c>
      <c r="G1103" s="120">
        <f t="shared" si="52"/>
        <v>0</v>
      </c>
      <c r="H1103" s="120">
        <f t="shared" si="53"/>
        <v>0</v>
      </c>
      <c r="I1103" s="112" t="s">
        <v>43</v>
      </c>
    </row>
    <row r="1104" s="112" customFormat="1" ht="16.95" hidden="1" customHeight="1" spans="1:9">
      <c r="A1104" s="130" t="s">
        <v>934</v>
      </c>
      <c r="B1104" s="119"/>
      <c r="C1104" s="119"/>
      <c r="D1104" s="119">
        <v>0</v>
      </c>
      <c r="E1104" s="119">
        <v>0</v>
      </c>
      <c r="F1104" s="120">
        <f t="shared" si="51"/>
        <v>0</v>
      </c>
      <c r="G1104" s="120">
        <f t="shared" si="52"/>
        <v>0</v>
      </c>
      <c r="H1104" s="120">
        <f t="shared" si="53"/>
        <v>0</v>
      </c>
      <c r="I1104" s="112" t="s">
        <v>43</v>
      </c>
    </row>
    <row r="1105" s="31" customFormat="1" ht="16.95" customHeight="1" spans="1:9">
      <c r="A1105" s="90" t="s">
        <v>935</v>
      </c>
      <c r="B1105" s="38"/>
      <c r="C1105" s="38"/>
      <c r="D1105" s="38">
        <v>655</v>
      </c>
      <c r="E1105" s="38">
        <v>215</v>
      </c>
      <c r="F1105" s="75">
        <f t="shared" si="51"/>
        <v>0</v>
      </c>
      <c r="G1105" s="75">
        <f t="shared" si="52"/>
        <v>0</v>
      </c>
      <c r="H1105" s="75">
        <f t="shared" si="53"/>
        <v>32.824427480916</v>
      </c>
      <c r="I1105" s="31" t="s">
        <v>13</v>
      </c>
    </row>
    <row r="1106" s="112" customFormat="1" ht="16.95" hidden="1" customHeight="1" spans="1:9">
      <c r="A1106" s="130" t="s">
        <v>936</v>
      </c>
      <c r="B1106" s="119"/>
      <c r="C1106" s="119"/>
      <c r="D1106" s="119">
        <v>0</v>
      </c>
      <c r="E1106" s="119">
        <v>0</v>
      </c>
      <c r="F1106" s="120">
        <f t="shared" si="51"/>
        <v>0</v>
      </c>
      <c r="G1106" s="120">
        <f t="shared" si="52"/>
        <v>0</v>
      </c>
      <c r="H1106" s="120">
        <f t="shared" si="53"/>
        <v>0</v>
      </c>
      <c r="I1106" s="112" t="s">
        <v>43</v>
      </c>
    </row>
    <row r="1107" s="112" customFormat="1" ht="16.95" hidden="1" customHeight="1" spans="1:9">
      <c r="A1107" s="130" t="s">
        <v>937</v>
      </c>
      <c r="B1107" s="119"/>
      <c r="C1107" s="119"/>
      <c r="D1107" s="119">
        <v>0</v>
      </c>
      <c r="E1107" s="119">
        <v>0</v>
      </c>
      <c r="F1107" s="120">
        <f t="shared" si="51"/>
        <v>0</v>
      </c>
      <c r="G1107" s="120">
        <f t="shared" si="52"/>
        <v>0</v>
      </c>
      <c r="H1107" s="120">
        <f t="shared" si="53"/>
        <v>0</v>
      </c>
      <c r="I1107" s="112" t="s">
        <v>43</v>
      </c>
    </row>
    <row r="1108" s="31" customFormat="1" ht="16.95" customHeight="1" spans="1:9">
      <c r="A1108" s="90" t="s">
        <v>78</v>
      </c>
      <c r="B1108" s="38">
        <v>910</v>
      </c>
      <c r="C1108" s="38">
        <v>200</v>
      </c>
      <c r="D1108" s="38">
        <v>1518</v>
      </c>
      <c r="E1108" s="38">
        <v>200</v>
      </c>
      <c r="F1108" s="75">
        <f t="shared" si="51"/>
        <v>21.978021978022</v>
      </c>
      <c r="G1108" s="75">
        <f t="shared" si="52"/>
        <v>100</v>
      </c>
      <c r="H1108" s="75">
        <f t="shared" si="53"/>
        <v>13.1752305665349</v>
      </c>
      <c r="I1108" s="31" t="s">
        <v>13</v>
      </c>
    </row>
    <row r="1109" s="31" customFormat="1" ht="16.95" customHeight="1" spans="1:9">
      <c r="A1109" s="90" t="s">
        <v>938</v>
      </c>
      <c r="B1109" s="38">
        <v>55</v>
      </c>
      <c r="C1109" s="38">
        <v>48</v>
      </c>
      <c r="D1109" s="38">
        <v>54</v>
      </c>
      <c r="E1109" s="38">
        <v>48</v>
      </c>
      <c r="F1109" s="75">
        <f t="shared" si="51"/>
        <v>87.2727272727273</v>
      </c>
      <c r="G1109" s="75">
        <f t="shared" si="52"/>
        <v>100</v>
      </c>
      <c r="H1109" s="75">
        <f t="shared" si="53"/>
        <v>88.8888888888889</v>
      </c>
      <c r="I1109" s="31" t="s">
        <v>13</v>
      </c>
    </row>
    <row r="1110" s="31" customFormat="1" ht="16.95" customHeight="1" spans="1:9">
      <c r="A1110" s="90" t="s">
        <v>113</v>
      </c>
      <c r="B1110" s="38"/>
      <c r="C1110" s="38"/>
      <c r="D1110" s="38">
        <v>24</v>
      </c>
      <c r="E1110" s="38">
        <v>0</v>
      </c>
      <c r="F1110" s="75">
        <f t="shared" si="51"/>
        <v>0</v>
      </c>
      <c r="G1110" s="75">
        <f t="shared" si="52"/>
        <v>0</v>
      </c>
      <c r="H1110" s="75">
        <f t="shared" si="53"/>
        <v>0</v>
      </c>
      <c r="I1110" s="31" t="s">
        <v>13</v>
      </c>
    </row>
    <row r="1111" s="112" customFormat="1" ht="16.95" hidden="1" customHeight="1" spans="1:9">
      <c r="A1111" s="130" t="s">
        <v>114</v>
      </c>
      <c r="B1111" s="119"/>
      <c r="C1111" s="119"/>
      <c r="D1111" s="119">
        <v>0</v>
      </c>
      <c r="E1111" s="119">
        <v>0</v>
      </c>
      <c r="F1111" s="120">
        <f t="shared" si="51"/>
        <v>0</v>
      </c>
      <c r="G1111" s="120">
        <f t="shared" si="52"/>
        <v>0</v>
      </c>
      <c r="H1111" s="120">
        <f t="shared" si="53"/>
        <v>0</v>
      </c>
      <c r="I1111" s="112" t="s">
        <v>43</v>
      </c>
    </row>
    <row r="1112" s="112" customFormat="1" ht="16.95" hidden="1" customHeight="1" spans="1:9">
      <c r="A1112" s="130" t="s">
        <v>115</v>
      </c>
      <c r="B1112" s="119"/>
      <c r="C1112" s="119"/>
      <c r="D1112" s="119">
        <v>0</v>
      </c>
      <c r="E1112" s="119">
        <v>0</v>
      </c>
      <c r="F1112" s="120">
        <f t="shared" si="51"/>
        <v>0</v>
      </c>
      <c r="G1112" s="120">
        <f t="shared" si="52"/>
        <v>0</v>
      </c>
      <c r="H1112" s="120">
        <f t="shared" si="53"/>
        <v>0</v>
      </c>
      <c r="I1112" s="112" t="s">
        <v>43</v>
      </c>
    </row>
    <row r="1113" s="112" customFormat="1" ht="16.95" hidden="1" customHeight="1" spans="1:9">
      <c r="A1113" s="130" t="s">
        <v>939</v>
      </c>
      <c r="B1113" s="119"/>
      <c r="C1113" s="119"/>
      <c r="D1113" s="119">
        <v>0</v>
      </c>
      <c r="E1113" s="119">
        <v>0</v>
      </c>
      <c r="F1113" s="120">
        <f t="shared" si="51"/>
        <v>0</v>
      </c>
      <c r="G1113" s="120">
        <f t="shared" si="52"/>
        <v>0</v>
      </c>
      <c r="H1113" s="120">
        <f t="shared" si="53"/>
        <v>0</v>
      </c>
      <c r="I1113" s="112" t="s">
        <v>43</v>
      </c>
    </row>
    <row r="1114" s="112" customFormat="1" ht="16.95" hidden="1" customHeight="1" spans="1:9">
      <c r="A1114" s="130" t="s">
        <v>940</v>
      </c>
      <c r="B1114" s="119"/>
      <c r="C1114" s="119"/>
      <c r="D1114" s="119">
        <v>0</v>
      </c>
      <c r="E1114" s="119">
        <v>0</v>
      </c>
      <c r="F1114" s="120">
        <f t="shared" si="51"/>
        <v>0</v>
      </c>
      <c r="G1114" s="120">
        <f t="shared" si="52"/>
        <v>0</v>
      </c>
      <c r="H1114" s="120">
        <f t="shared" si="53"/>
        <v>0</v>
      </c>
      <c r="I1114" s="112" t="s">
        <v>43</v>
      </c>
    </row>
    <row r="1115" s="112" customFormat="1" ht="16.95" hidden="1" customHeight="1" spans="1:9">
      <c r="A1115" s="130" t="s">
        <v>941</v>
      </c>
      <c r="B1115" s="119"/>
      <c r="C1115" s="119"/>
      <c r="D1115" s="119">
        <v>0</v>
      </c>
      <c r="E1115" s="119">
        <v>0</v>
      </c>
      <c r="F1115" s="120">
        <f t="shared" si="51"/>
        <v>0</v>
      </c>
      <c r="G1115" s="120">
        <f t="shared" si="52"/>
        <v>0</v>
      </c>
      <c r="H1115" s="120">
        <f t="shared" si="53"/>
        <v>0</v>
      </c>
      <c r="I1115" s="112" t="s">
        <v>43</v>
      </c>
    </row>
    <row r="1116" s="112" customFormat="1" ht="16.95" hidden="1" customHeight="1" spans="1:9">
      <c r="A1116" s="130" t="s">
        <v>942</v>
      </c>
      <c r="B1116" s="119"/>
      <c r="C1116" s="119"/>
      <c r="D1116" s="119">
        <v>0</v>
      </c>
      <c r="E1116" s="119">
        <v>0</v>
      </c>
      <c r="F1116" s="120">
        <f t="shared" si="51"/>
        <v>0</v>
      </c>
      <c r="G1116" s="120">
        <f t="shared" si="52"/>
        <v>0</v>
      </c>
      <c r="H1116" s="120">
        <f t="shared" si="53"/>
        <v>0</v>
      </c>
      <c r="I1116" s="112" t="s">
        <v>43</v>
      </c>
    </row>
    <row r="1117" s="112" customFormat="1" ht="16.95" hidden="1" customHeight="1" spans="1:9">
      <c r="A1117" s="130" t="s">
        <v>122</v>
      </c>
      <c r="B1117" s="119"/>
      <c r="C1117" s="119"/>
      <c r="D1117" s="119">
        <v>0</v>
      </c>
      <c r="E1117" s="119">
        <v>0</v>
      </c>
      <c r="F1117" s="120">
        <f t="shared" si="51"/>
        <v>0</v>
      </c>
      <c r="G1117" s="120">
        <f t="shared" si="52"/>
        <v>0</v>
      </c>
      <c r="H1117" s="120">
        <f t="shared" si="53"/>
        <v>0</v>
      </c>
      <c r="I1117" s="112" t="s">
        <v>43</v>
      </c>
    </row>
    <row r="1118" s="31" customFormat="1" ht="16.95" customHeight="1" spans="1:9">
      <c r="A1118" s="90" t="s">
        <v>943</v>
      </c>
      <c r="B1118" s="38"/>
      <c r="C1118" s="38"/>
      <c r="D1118" s="38">
        <v>30</v>
      </c>
      <c r="E1118" s="38">
        <v>48</v>
      </c>
      <c r="F1118" s="75">
        <f t="shared" si="51"/>
        <v>0</v>
      </c>
      <c r="G1118" s="75">
        <f t="shared" si="52"/>
        <v>0</v>
      </c>
      <c r="H1118" s="75">
        <f t="shared" si="53"/>
        <v>160</v>
      </c>
      <c r="I1118" s="31" t="s">
        <v>13</v>
      </c>
    </row>
    <row r="1119" s="31" customFormat="1" ht="16.95" customHeight="1" spans="1:9">
      <c r="A1119" s="90" t="s">
        <v>944</v>
      </c>
      <c r="B1119" s="38">
        <v>55</v>
      </c>
      <c r="C1119" s="38">
        <v>92</v>
      </c>
      <c r="D1119" s="38">
        <v>54</v>
      </c>
      <c r="E1119" s="38">
        <v>92</v>
      </c>
      <c r="F1119" s="75">
        <f t="shared" si="51"/>
        <v>167.272727272727</v>
      </c>
      <c r="G1119" s="75">
        <f t="shared" si="52"/>
        <v>100</v>
      </c>
      <c r="H1119" s="75">
        <f t="shared" si="53"/>
        <v>170.37037037037</v>
      </c>
      <c r="I1119" s="31" t="s">
        <v>13</v>
      </c>
    </row>
    <row r="1120" s="112" customFormat="1" ht="16.95" hidden="1" customHeight="1" spans="1:9">
      <c r="A1120" s="130" t="s">
        <v>113</v>
      </c>
      <c r="B1120" s="119"/>
      <c r="C1120" s="119"/>
      <c r="D1120" s="119">
        <v>0</v>
      </c>
      <c r="E1120" s="119">
        <v>0</v>
      </c>
      <c r="F1120" s="120">
        <f t="shared" si="51"/>
        <v>0</v>
      </c>
      <c r="G1120" s="120">
        <f t="shared" si="52"/>
        <v>0</v>
      </c>
      <c r="H1120" s="120">
        <f t="shared" si="53"/>
        <v>0</v>
      </c>
      <c r="I1120" s="112" t="s">
        <v>43</v>
      </c>
    </row>
    <row r="1121" s="112" customFormat="1" ht="16.95" hidden="1" customHeight="1" spans="1:9">
      <c r="A1121" s="130" t="s">
        <v>114</v>
      </c>
      <c r="B1121" s="119"/>
      <c r="C1121" s="119"/>
      <c r="D1121" s="119">
        <v>0</v>
      </c>
      <c r="E1121" s="119">
        <v>0</v>
      </c>
      <c r="F1121" s="120">
        <f t="shared" si="51"/>
        <v>0</v>
      </c>
      <c r="G1121" s="120">
        <f t="shared" si="52"/>
        <v>0</v>
      </c>
      <c r="H1121" s="120">
        <f t="shared" si="53"/>
        <v>0</v>
      </c>
      <c r="I1121" s="112" t="s">
        <v>43</v>
      </c>
    </row>
    <row r="1122" s="112" customFormat="1" ht="16.95" hidden="1" customHeight="1" spans="1:9">
      <c r="A1122" s="130" t="s">
        <v>115</v>
      </c>
      <c r="B1122" s="119"/>
      <c r="C1122" s="119"/>
      <c r="D1122" s="119">
        <v>0</v>
      </c>
      <c r="E1122" s="119">
        <v>0</v>
      </c>
      <c r="F1122" s="120">
        <f t="shared" si="51"/>
        <v>0</v>
      </c>
      <c r="G1122" s="120">
        <f t="shared" si="52"/>
        <v>0</v>
      </c>
      <c r="H1122" s="120">
        <f t="shared" si="53"/>
        <v>0</v>
      </c>
      <c r="I1122" s="112" t="s">
        <v>43</v>
      </c>
    </row>
    <row r="1123" s="112" customFormat="1" ht="16.95" hidden="1" customHeight="1" spans="1:9">
      <c r="A1123" s="130" t="s">
        <v>945</v>
      </c>
      <c r="B1123" s="119"/>
      <c r="C1123" s="119"/>
      <c r="D1123" s="119">
        <v>0</v>
      </c>
      <c r="E1123" s="119">
        <v>0</v>
      </c>
      <c r="F1123" s="120">
        <f t="shared" si="51"/>
        <v>0</v>
      </c>
      <c r="G1123" s="120">
        <f t="shared" si="52"/>
        <v>0</v>
      </c>
      <c r="H1123" s="120">
        <f t="shared" si="53"/>
        <v>0</v>
      </c>
      <c r="I1123" s="112" t="s">
        <v>43</v>
      </c>
    </row>
    <row r="1124" s="31" customFormat="1" ht="16.95" customHeight="1" spans="1:9">
      <c r="A1124" s="90" t="s">
        <v>946</v>
      </c>
      <c r="B1124" s="38"/>
      <c r="C1124" s="38"/>
      <c r="D1124" s="38">
        <v>54</v>
      </c>
      <c r="E1124" s="38">
        <v>92</v>
      </c>
      <c r="F1124" s="75">
        <f t="shared" si="51"/>
        <v>0</v>
      </c>
      <c r="G1124" s="75">
        <f t="shared" si="52"/>
        <v>0</v>
      </c>
      <c r="H1124" s="75">
        <f t="shared" si="53"/>
        <v>170.37037037037</v>
      </c>
      <c r="I1124" s="31" t="s">
        <v>13</v>
      </c>
    </row>
    <row r="1125" s="31" customFormat="1" ht="16.95" customHeight="1" spans="1:9">
      <c r="A1125" s="90" t="s">
        <v>947</v>
      </c>
      <c r="B1125" s="38">
        <v>800</v>
      </c>
      <c r="C1125" s="38">
        <v>60</v>
      </c>
      <c r="D1125" s="38">
        <v>1410</v>
      </c>
      <c r="E1125" s="38">
        <v>60</v>
      </c>
      <c r="F1125" s="75">
        <f t="shared" si="51"/>
        <v>7.5</v>
      </c>
      <c r="G1125" s="75">
        <f t="shared" si="52"/>
        <v>100</v>
      </c>
      <c r="H1125" s="75">
        <f t="shared" si="53"/>
        <v>4.25531914893617</v>
      </c>
      <c r="I1125" s="31" t="s">
        <v>13</v>
      </c>
    </row>
    <row r="1126" s="112" customFormat="1" ht="16.95" hidden="1" customHeight="1" spans="1:9">
      <c r="A1126" s="130" t="s">
        <v>948</v>
      </c>
      <c r="B1126" s="119"/>
      <c r="C1126" s="119"/>
      <c r="D1126" s="119">
        <v>0</v>
      </c>
      <c r="E1126" s="119">
        <v>0</v>
      </c>
      <c r="F1126" s="120">
        <f t="shared" si="51"/>
        <v>0</v>
      </c>
      <c r="G1126" s="120">
        <f t="shared" si="52"/>
        <v>0</v>
      </c>
      <c r="H1126" s="120">
        <f t="shared" si="53"/>
        <v>0</v>
      </c>
      <c r="I1126" s="112" t="s">
        <v>43</v>
      </c>
    </row>
    <row r="1127" s="31" customFormat="1" ht="16.95" customHeight="1" spans="1:9">
      <c r="A1127" s="90" t="s">
        <v>949</v>
      </c>
      <c r="B1127" s="38"/>
      <c r="C1127" s="38"/>
      <c r="D1127" s="38">
        <v>1410</v>
      </c>
      <c r="E1127" s="38">
        <v>60</v>
      </c>
      <c r="F1127" s="75">
        <f t="shared" si="51"/>
        <v>0</v>
      </c>
      <c r="G1127" s="75">
        <f t="shared" si="52"/>
        <v>0</v>
      </c>
      <c r="H1127" s="75">
        <f t="shared" si="53"/>
        <v>4.25531914893617</v>
      </c>
      <c r="I1127" s="31" t="s">
        <v>13</v>
      </c>
    </row>
    <row r="1128" s="112" customFormat="1" ht="16.95" hidden="1" customHeight="1" spans="1:9">
      <c r="A1128" s="130" t="s">
        <v>79</v>
      </c>
      <c r="B1128" s="119">
        <v>0</v>
      </c>
      <c r="C1128" s="119">
        <v>0</v>
      </c>
      <c r="D1128" s="119">
        <v>0</v>
      </c>
      <c r="E1128" s="119">
        <v>0</v>
      </c>
      <c r="F1128" s="120">
        <f t="shared" si="51"/>
        <v>0</v>
      </c>
      <c r="G1128" s="120">
        <f t="shared" si="52"/>
        <v>0</v>
      </c>
      <c r="H1128" s="120">
        <f t="shared" si="53"/>
        <v>0</v>
      </c>
      <c r="I1128" s="112" t="s">
        <v>43</v>
      </c>
    </row>
    <row r="1129" s="112" customFormat="1" ht="16.95" hidden="1" customHeight="1" spans="1:9">
      <c r="A1129" s="130" t="s">
        <v>950</v>
      </c>
      <c r="B1129" s="119">
        <v>0</v>
      </c>
      <c r="C1129" s="119">
        <v>0</v>
      </c>
      <c r="D1129" s="119">
        <v>0</v>
      </c>
      <c r="E1129" s="119">
        <v>0</v>
      </c>
      <c r="F1129" s="120">
        <f t="shared" si="51"/>
        <v>0</v>
      </c>
      <c r="G1129" s="120">
        <f t="shared" si="52"/>
        <v>0</v>
      </c>
      <c r="H1129" s="120">
        <f t="shared" si="53"/>
        <v>0</v>
      </c>
      <c r="I1129" s="112" t="s">
        <v>43</v>
      </c>
    </row>
    <row r="1130" s="112" customFormat="1" ht="16.95" hidden="1" customHeight="1" spans="1:9">
      <c r="A1130" s="130" t="s">
        <v>113</v>
      </c>
      <c r="B1130" s="119"/>
      <c r="C1130" s="119"/>
      <c r="D1130" s="119">
        <v>0</v>
      </c>
      <c r="E1130" s="119">
        <v>0</v>
      </c>
      <c r="F1130" s="120">
        <f t="shared" si="51"/>
        <v>0</v>
      </c>
      <c r="G1130" s="120">
        <f t="shared" si="52"/>
        <v>0</v>
      </c>
      <c r="H1130" s="120">
        <f t="shared" si="53"/>
        <v>0</v>
      </c>
      <c r="I1130" s="112" t="s">
        <v>43</v>
      </c>
    </row>
    <row r="1131" s="112" customFormat="1" ht="16.95" hidden="1" customHeight="1" spans="1:9">
      <c r="A1131" s="130" t="s">
        <v>114</v>
      </c>
      <c r="B1131" s="119"/>
      <c r="C1131" s="119"/>
      <c r="D1131" s="119">
        <v>0</v>
      </c>
      <c r="E1131" s="119">
        <v>0</v>
      </c>
      <c r="F1131" s="120">
        <f t="shared" si="51"/>
        <v>0</v>
      </c>
      <c r="G1131" s="120">
        <f t="shared" si="52"/>
        <v>0</v>
      </c>
      <c r="H1131" s="120">
        <f t="shared" si="53"/>
        <v>0</v>
      </c>
      <c r="I1131" s="112" t="s">
        <v>43</v>
      </c>
    </row>
    <row r="1132" s="112" customFormat="1" ht="16.95" hidden="1" customHeight="1" spans="1:9">
      <c r="A1132" s="130" t="s">
        <v>115</v>
      </c>
      <c r="B1132" s="119"/>
      <c r="C1132" s="119"/>
      <c r="D1132" s="119">
        <v>0</v>
      </c>
      <c r="E1132" s="119">
        <v>0</v>
      </c>
      <c r="F1132" s="120">
        <f t="shared" si="51"/>
        <v>0</v>
      </c>
      <c r="G1132" s="120">
        <f t="shared" si="52"/>
        <v>0</v>
      </c>
      <c r="H1132" s="120">
        <f t="shared" si="53"/>
        <v>0</v>
      </c>
      <c r="I1132" s="112" t="s">
        <v>43</v>
      </c>
    </row>
    <row r="1133" s="112" customFormat="1" ht="16.95" hidden="1" customHeight="1" spans="1:9">
      <c r="A1133" s="130" t="s">
        <v>951</v>
      </c>
      <c r="B1133" s="119"/>
      <c r="C1133" s="119"/>
      <c r="D1133" s="119">
        <v>0</v>
      </c>
      <c r="E1133" s="119">
        <v>0</v>
      </c>
      <c r="F1133" s="120">
        <f t="shared" si="51"/>
        <v>0</v>
      </c>
      <c r="G1133" s="120">
        <f t="shared" si="52"/>
        <v>0</v>
      </c>
      <c r="H1133" s="120">
        <f t="shared" si="53"/>
        <v>0</v>
      </c>
      <c r="I1133" s="112" t="s">
        <v>43</v>
      </c>
    </row>
    <row r="1134" s="112" customFormat="1" ht="16.95" hidden="1" customHeight="1" spans="1:9">
      <c r="A1134" s="130" t="s">
        <v>122</v>
      </c>
      <c r="B1134" s="119"/>
      <c r="C1134" s="119"/>
      <c r="D1134" s="119">
        <v>0</v>
      </c>
      <c r="E1134" s="119">
        <v>0</v>
      </c>
      <c r="F1134" s="120">
        <f t="shared" si="51"/>
        <v>0</v>
      </c>
      <c r="G1134" s="120">
        <f t="shared" si="52"/>
        <v>0</v>
      </c>
      <c r="H1134" s="120">
        <f t="shared" si="53"/>
        <v>0</v>
      </c>
      <c r="I1134" s="112" t="s">
        <v>43</v>
      </c>
    </row>
    <row r="1135" s="112" customFormat="1" ht="16.95" hidden="1" customHeight="1" spans="1:9">
      <c r="A1135" s="130" t="s">
        <v>952</v>
      </c>
      <c r="B1135" s="119"/>
      <c r="C1135" s="119"/>
      <c r="D1135" s="119">
        <v>0</v>
      </c>
      <c r="E1135" s="119">
        <v>0</v>
      </c>
      <c r="F1135" s="120">
        <f t="shared" si="51"/>
        <v>0</v>
      </c>
      <c r="G1135" s="120">
        <f t="shared" si="52"/>
        <v>0</v>
      </c>
      <c r="H1135" s="120">
        <f t="shared" si="53"/>
        <v>0</v>
      </c>
      <c r="I1135" s="112" t="s">
        <v>43</v>
      </c>
    </row>
    <row r="1136" s="112" customFormat="1" ht="16.95" hidden="1" customHeight="1" spans="1:9">
      <c r="A1136" s="130" t="s">
        <v>953</v>
      </c>
      <c r="B1136" s="119">
        <v>0</v>
      </c>
      <c r="C1136" s="119">
        <v>0</v>
      </c>
      <c r="D1136" s="119">
        <v>0</v>
      </c>
      <c r="E1136" s="119">
        <v>0</v>
      </c>
      <c r="F1136" s="120">
        <f t="shared" si="51"/>
        <v>0</v>
      </c>
      <c r="G1136" s="120">
        <f t="shared" si="52"/>
        <v>0</v>
      </c>
      <c r="H1136" s="120">
        <f t="shared" si="53"/>
        <v>0</v>
      </c>
      <c r="I1136" s="112" t="s">
        <v>43</v>
      </c>
    </row>
    <row r="1137" s="112" customFormat="1" ht="16.95" hidden="1" customHeight="1" spans="1:9">
      <c r="A1137" s="130" t="s">
        <v>954</v>
      </c>
      <c r="B1137" s="119"/>
      <c r="C1137" s="119"/>
      <c r="D1137" s="119">
        <v>0</v>
      </c>
      <c r="E1137" s="119">
        <v>0</v>
      </c>
      <c r="F1137" s="120">
        <f t="shared" si="51"/>
        <v>0</v>
      </c>
      <c r="G1137" s="120">
        <f t="shared" si="52"/>
        <v>0</v>
      </c>
      <c r="H1137" s="120">
        <f t="shared" si="53"/>
        <v>0</v>
      </c>
      <c r="I1137" s="112" t="s">
        <v>43</v>
      </c>
    </row>
    <row r="1138" s="112" customFormat="1" ht="16.95" hidden="1" customHeight="1" spans="1:9">
      <c r="A1138" s="130" t="s">
        <v>955</v>
      </c>
      <c r="B1138" s="119"/>
      <c r="C1138" s="119"/>
      <c r="D1138" s="119">
        <v>0</v>
      </c>
      <c r="E1138" s="119">
        <v>0</v>
      </c>
      <c r="F1138" s="120">
        <f t="shared" si="51"/>
        <v>0</v>
      </c>
      <c r="G1138" s="120">
        <f t="shared" si="52"/>
        <v>0</v>
      </c>
      <c r="H1138" s="120">
        <f t="shared" si="53"/>
        <v>0</v>
      </c>
      <c r="I1138" s="112" t="s">
        <v>43</v>
      </c>
    </row>
    <row r="1139" s="112" customFormat="1" ht="16.95" hidden="1" customHeight="1" spans="1:9">
      <c r="A1139" s="130" t="s">
        <v>956</v>
      </c>
      <c r="B1139" s="119"/>
      <c r="C1139" s="119"/>
      <c r="D1139" s="119">
        <v>0</v>
      </c>
      <c r="E1139" s="119">
        <v>0</v>
      </c>
      <c r="F1139" s="120">
        <f t="shared" si="51"/>
        <v>0</v>
      </c>
      <c r="G1139" s="120">
        <f t="shared" si="52"/>
        <v>0</v>
      </c>
      <c r="H1139" s="120">
        <f t="shared" si="53"/>
        <v>0</v>
      </c>
      <c r="I1139" s="112" t="s">
        <v>43</v>
      </c>
    </row>
    <row r="1140" s="112" customFormat="1" ht="16.95" hidden="1" customHeight="1" spans="1:9">
      <c r="A1140" s="130" t="s">
        <v>957</v>
      </c>
      <c r="B1140" s="119"/>
      <c r="C1140" s="119"/>
      <c r="D1140" s="119">
        <v>0</v>
      </c>
      <c r="E1140" s="119">
        <v>0</v>
      </c>
      <c r="F1140" s="120">
        <f t="shared" si="51"/>
        <v>0</v>
      </c>
      <c r="G1140" s="120">
        <f t="shared" si="52"/>
        <v>0</v>
      </c>
      <c r="H1140" s="120">
        <f t="shared" si="53"/>
        <v>0</v>
      </c>
      <c r="I1140" s="112" t="s">
        <v>43</v>
      </c>
    </row>
    <row r="1141" s="112" customFormat="1" ht="16.95" hidden="1" customHeight="1" spans="1:9">
      <c r="A1141" s="130" t="s">
        <v>958</v>
      </c>
      <c r="B1141" s="119"/>
      <c r="C1141" s="119"/>
      <c r="D1141" s="119">
        <v>0</v>
      </c>
      <c r="E1141" s="119">
        <v>0</v>
      </c>
      <c r="F1141" s="120">
        <f t="shared" si="51"/>
        <v>0</v>
      </c>
      <c r="G1141" s="120">
        <f t="shared" si="52"/>
        <v>0</v>
      </c>
      <c r="H1141" s="120">
        <f t="shared" si="53"/>
        <v>0</v>
      </c>
      <c r="I1141" s="112" t="s">
        <v>43</v>
      </c>
    </row>
    <row r="1142" s="112" customFormat="1" ht="16.95" hidden="1" customHeight="1" spans="1:9">
      <c r="A1142" s="130" t="s">
        <v>959</v>
      </c>
      <c r="B1142" s="119"/>
      <c r="C1142" s="119"/>
      <c r="D1142" s="119">
        <v>0</v>
      </c>
      <c r="E1142" s="119">
        <v>0</v>
      </c>
      <c r="F1142" s="120">
        <f t="shared" si="51"/>
        <v>0</v>
      </c>
      <c r="G1142" s="120">
        <f t="shared" si="52"/>
        <v>0</v>
      </c>
      <c r="H1142" s="120">
        <f t="shared" si="53"/>
        <v>0</v>
      </c>
      <c r="I1142" s="112" t="s">
        <v>43</v>
      </c>
    </row>
    <row r="1143" s="112" customFormat="1" ht="16.95" hidden="1" customHeight="1" spans="1:9">
      <c r="A1143" s="130" t="s">
        <v>960</v>
      </c>
      <c r="B1143" s="119"/>
      <c r="C1143" s="119"/>
      <c r="D1143" s="119">
        <v>0</v>
      </c>
      <c r="E1143" s="119">
        <v>0</v>
      </c>
      <c r="F1143" s="120">
        <f t="shared" si="51"/>
        <v>0</v>
      </c>
      <c r="G1143" s="120">
        <f t="shared" si="52"/>
        <v>0</v>
      </c>
      <c r="H1143" s="120">
        <f t="shared" si="53"/>
        <v>0</v>
      </c>
      <c r="I1143" s="112" t="s">
        <v>43</v>
      </c>
    </row>
    <row r="1144" s="112" customFormat="1" ht="16.95" hidden="1" customHeight="1" spans="1:9">
      <c r="A1144" s="130" t="s">
        <v>961</v>
      </c>
      <c r="B1144" s="119"/>
      <c r="C1144" s="119"/>
      <c r="D1144" s="119">
        <v>0</v>
      </c>
      <c r="E1144" s="119">
        <v>0</v>
      </c>
      <c r="F1144" s="120">
        <f t="shared" si="51"/>
        <v>0</v>
      </c>
      <c r="G1144" s="120">
        <f t="shared" si="52"/>
        <v>0</v>
      </c>
      <c r="H1144" s="120">
        <f t="shared" si="53"/>
        <v>0</v>
      </c>
      <c r="I1144" s="112" t="s">
        <v>43</v>
      </c>
    </row>
    <row r="1145" s="112" customFormat="1" ht="16.95" hidden="1" customHeight="1" spans="1:9">
      <c r="A1145" s="130" t="s">
        <v>962</v>
      </c>
      <c r="B1145" s="119"/>
      <c r="C1145" s="119"/>
      <c r="D1145" s="119">
        <v>0</v>
      </c>
      <c r="E1145" s="119">
        <v>0</v>
      </c>
      <c r="F1145" s="120">
        <f t="shared" si="51"/>
        <v>0</v>
      </c>
      <c r="G1145" s="120">
        <f t="shared" si="52"/>
        <v>0</v>
      </c>
      <c r="H1145" s="120">
        <f t="shared" si="53"/>
        <v>0</v>
      </c>
      <c r="I1145" s="112" t="s">
        <v>43</v>
      </c>
    </row>
    <row r="1146" s="112" customFormat="1" ht="16.95" hidden="1" customHeight="1" spans="1:9">
      <c r="A1146" s="130" t="s">
        <v>963</v>
      </c>
      <c r="B1146" s="119">
        <v>0</v>
      </c>
      <c r="C1146" s="119">
        <v>0</v>
      </c>
      <c r="D1146" s="119">
        <v>0</v>
      </c>
      <c r="E1146" s="119">
        <v>0</v>
      </c>
      <c r="F1146" s="120">
        <f t="shared" si="51"/>
        <v>0</v>
      </c>
      <c r="G1146" s="120">
        <f t="shared" si="52"/>
        <v>0</v>
      </c>
      <c r="H1146" s="120">
        <f t="shared" si="53"/>
        <v>0</v>
      </c>
      <c r="I1146" s="112" t="s">
        <v>43</v>
      </c>
    </row>
    <row r="1147" s="112" customFormat="1" ht="16.95" hidden="1" customHeight="1" spans="1:9">
      <c r="A1147" s="130" t="s">
        <v>964</v>
      </c>
      <c r="B1147" s="119"/>
      <c r="C1147" s="119"/>
      <c r="D1147" s="119">
        <v>0</v>
      </c>
      <c r="E1147" s="119">
        <v>0</v>
      </c>
      <c r="F1147" s="120">
        <f t="shared" si="51"/>
        <v>0</v>
      </c>
      <c r="G1147" s="120">
        <f t="shared" si="52"/>
        <v>0</v>
      </c>
      <c r="H1147" s="120">
        <f t="shared" si="53"/>
        <v>0</v>
      </c>
      <c r="I1147" s="112" t="s">
        <v>43</v>
      </c>
    </row>
    <row r="1148" s="112" customFormat="1" ht="16.95" hidden="1" customHeight="1" spans="1:9">
      <c r="A1148" s="130" t="s">
        <v>965</v>
      </c>
      <c r="B1148" s="119"/>
      <c r="C1148" s="119"/>
      <c r="D1148" s="119">
        <v>0</v>
      </c>
      <c r="E1148" s="119">
        <v>0</v>
      </c>
      <c r="F1148" s="120">
        <f t="shared" si="51"/>
        <v>0</v>
      </c>
      <c r="G1148" s="120">
        <f t="shared" si="52"/>
        <v>0</v>
      </c>
      <c r="H1148" s="120">
        <f t="shared" si="53"/>
        <v>0</v>
      </c>
      <c r="I1148" s="112" t="s">
        <v>43</v>
      </c>
    </row>
    <row r="1149" s="112" customFormat="1" ht="16.95" hidden="1" customHeight="1" spans="1:9">
      <c r="A1149" s="130" t="s">
        <v>966</v>
      </c>
      <c r="B1149" s="119"/>
      <c r="C1149" s="119"/>
      <c r="D1149" s="119">
        <v>0</v>
      </c>
      <c r="E1149" s="119">
        <v>0</v>
      </c>
      <c r="F1149" s="120">
        <f t="shared" si="51"/>
        <v>0</v>
      </c>
      <c r="G1149" s="120">
        <f t="shared" si="52"/>
        <v>0</v>
      </c>
      <c r="H1149" s="120">
        <f t="shared" si="53"/>
        <v>0</v>
      </c>
      <c r="I1149" s="112" t="s">
        <v>43</v>
      </c>
    </row>
    <row r="1150" s="112" customFormat="1" ht="16.95" hidden="1" customHeight="1" spans="1:9">
      <c r="A1150" s="130" t="s">
        <v>967</v>
      </c>
      <c r="B1150" s="119"/>
      <c r="C1150" s="119"/>
      <c r="D1150" s="119">
        <v>0</v>
      </c>
      <c r="E1150" s="119">
        <v>0</v>
      </c>
      <c r="F1150" s="120">
        <f t="shared" si="51"/>
        <v>0</v>
      </c>
      <c r="G1150" s="120">
        <f t="shared" si="52"/>
        <v>0</v>
      </c>
      <c r="H1150" s="120">
        <f t="shared" si="53"/>
        <v>0</v>
      </c>
      <c r="I1150" s="112" t="s">
        <v>43</v>
      </c>
    </row>
    <row r="1151" s="112" customFormat="1" ht="16.95" hidden="1" customHeight="1" spans="1:9">
      <c r="A1151" s="130" t="s">
        <v>968</v>
      </c>
      <c r="B1151" s="119"/>
      <c r="C1151" s="119"/>
      <c r="D1151" s="119">
        <v>0</v>
      </c>
      <c r="E1151" s="119">
        <v>0</v>
      </c>
      <c r="F1151" s="120">
        <f t="shared" ref="F1151:F1214" si="54">IF(B1151&lt;&gt;0,(E1151/B1151)*100,0)</f>
        <v>0</v>
      </c>
      <c r="G1151" s="120">
        <f t="shared" ref="G1151:G1214" si="55">IF(C1151&lt;&gt;0,(E1151/C1151)*100,0)</f>
        <v>0</v>
      </c>
      <c r="H1151" s="120">
        <f t="shared" ref="H1151:H1214" si="56">IF(D1151&lt;&gt;0,(E1151/D1151)*100,0)</f>
        <v>0</v>
      </c>
      <c r="I1151" s="112" t="s">
        <v>43</v>
      </c>
    </row>
    <row r="1152" s="112" customFormat="1" ht="16.95" hidden="1" customHeight="1" spans="1:9">
      <c r="A1152" s="130" t="s">
        <v>969</v>
      </c>
      <c r="B1152" s="119">
        <v>0</v>
      </c>
      <c r="C1152" s="119">
        <v>0</v>
      </c>
      <c r="D1152" s="119">
        <v>0</v>
      </c>
      <c r="E1152" s="119">
        <v>0</v>
      </c>
      <c r="F1152" s="120">
        <f t="shared" si="54"/>
        <v>0</v>
      </c>
      <c r="G1152" s="120">
        <f t="shared" si="55"/>
        <v>0</v>
      </c>
      <c r="H1152" s="120">
        <f t="shared" si="56"/>
        <v>0</v>
      </c>
      <c r="I1152" s="112" t="s">
        <v>43</v>
      </c>
    </row>
    <row r="1153" s="112" customFormat="1" ht="16.95" hidden="1" customHeight="1" spans="1:9">
      <c r="A1153" s="130" t="s">
        <v>970</v>
      </c>
      <c r="B1153" s="119"/>
      <c r="C1153" s="119"/>
      <c r="D1153" s="119">
        <v>0</v>
      </c>
      <c r="E1153" s="119">
        <v>0</v>
      </c>
      <c r="F1153" s="120">
        <f t="shared" si="54"/>
        <v>0</v>
      </c>
      <c r="G1153" s="120">
        <f t="shared" si="55"/>
        <v>0</v>
      </c>
      <c r="H1153" s="120">
        <f t="shared" si="56"/>
        <v>0</v>
      </c>
      <c r="I1153" s="112" t="s">
        <v>43</v>
      </c>
    </row>
    <row r="1154" s="112" customFormat="1" ht="16.95" hidden="1" customHeight="1" spans="1:9">
      <c r="A1154" s="130" t="s">
        <v>971</v>
      </c>
      <c r="B1154" s="119"/>
      <c r="C1154" s="119"/>
      <c r="D1154" s="119">
        <v>0</v>
      </c>
      <c r="E1154" s="119">
        <v>0</v>
      </c>
      <c r="F1154" s="120">
        <f t="shared" si="54"/>
        <v>0</v>
      </c>
      <c r="G1154" s="120">
        <f t="shared" si="55"/>
        <v>0</v>
      </c>
      <c r="H1154" s="120">
        <f t="shared" si="56"/>
        <v>0</v>
      </c>
      <c r="I1154" s="112" t="s">
        <v>43</v>
      </c>
    </row>
    <row r="1155" s="112" customFormat="1" ht="16.95" hidden="1" customHeight="1" spans="1:9">
      <c r="A1155" s="130" t="s">
        <v>972</v>
      </c>
      <c r="B1155" s="119">
        <v>0</v>
      </c>
      <c r="C1155" s="119">
        <v>0</v>
      </c>
      <c r="D1155" s="119">
        <v>0</v>
      </c>
      <c r="E1155" s="119">
        <v>0</v>
      </c>
      <c r="F1155" s="120">
        <f t="shared" si="54"/>
        <v>0</v>
      </c>
      <c r="G1155" s="120">
        <f t="shared" si="55"/>
        <v>0</v>
      </c>
      <c r="H1155" s="120">
        <f t="shared" si="56"/>
        <v>0</v>
      </c>
      <c r="I1155" s="112" t="s">
        <v>43</v>
      </c>
    </row>
    <row r="1156" s="112" customFormat="1" ht="16.95" hidden="1" customHeight="1" spans="1:9">
      <c r="A1156" s="130" t="s">
        <v>973</v>
      </c>
      <c r="B1156" s="119"/>
      <c r="C1156" s="119"/>
      <c r="D1156" s="119">
        <v>0</v>
      </c>
      <c r="E1156" s="119">
        <v>0</v>
      </c>
      <c r="F1156" s="120">
        <f t="shared" si="54"/>
        <v>0</v>
      </c>
      <c r="G1156" s="120">
        <f t="shared" si="55"/>
        <v>0</v>
      </c>
      <c r="H1156" s="120">
        <f t="shared" si="56"/>
        <v>0</v>
      </c>
      <c r="I1156" s="112" t="s">
        <v>43</v>
      </c>
    </row>
    <row r="1157" s="112" customFormat="1" ht="16.95" hidden="1" customHeight="1" spans="1:9">
      <c r="A1157" s="130" t="s">
        <v>80</v>
      </c>
      <c r="B1157" s="119">
        <v>0</v>
      </c>
      <c r="C1157" s="119">
        <v>0</v>
      </c>
      <c r="D1157" s="119">
        <v>0</v>
      </c>
      <c r="E1157" s="119">
        <v>0</v>
      </c>
      <c r="F1157" s="120">
        <f t="shared" si="54"/>
        <v>0</v>
      </c>
      <c r="G1157" s="120">
        <f t="shared" si="55"/>
        <v>0</v>
      </c>
      <c r="H1157" s="120">
        <f t="shared" si="56"/>
        <v>0</v>
      </c>
      <c r="I1157" s="112" t="s">
        <v>43</v>
      </c>
    </row>
    <row r="1158" s="112" customFormat="1" ht="16.95" hidden="1" customHeight="1" spans="1:9">
      <c r="A1158" s="130" t="s">
        <v>974</v>
      </c>
      <c r="B1158" s="119">
        <v>0</v>
      </c>
      <c r="C1158" s="119">
        <v>0</v>
      </c>
      <c r="D1158" s="119">
        <v>0</v>
      </c>
      <c r="E1158" s="119">
        <v>0</v>
      </c>
      <c r="F1158" s="120">
        <f t="shared" si="54"/>
        <v>0</v>
      </c>
      <c r="G1158" s="120">
        <f t="shared" si="55"/>
        <v>0</v>
      </c>
      <c r="H1158" s="120">
        <f t="shared" si="56"/>
        <v>0</v>
      </c>
      <c r="I1158" s="112" t="s">
        <v>43</v>
      </c>
    </row>
    <row r="1159" s="112" customFormat="1" ht="16.95" hidden="1" customHeight="1" spans="1:9">
      <c r="A1159" s="130" t="s">
        <v>975</v>
      </c>
      <c r="B1159" s="119">
        <v>0</v>
      </c>
      <c r="C1159" s="119">
        <v>0</v>
      </c>
      <c r="D1159" s="119">
        <v>0</v>
      </c>
      <c r="E1159" s="119">
        <v>0</v>
      </c>
      <c r="F1159" s="120">
        <f t="shared" si="54"/>
        <v>0</v>
      </c>
      <c r="G1159" s="120">
        <f t="shared" si="55"/>
        <v>0</v>
      </c>
      <c r="H1159" s="120">
        <f t="shared" si="56"/>
        <v>0</v>
      </c>
      <c r="I1159" s="112" t="s">
        <v>43</v>
      </c>
    </row>
    <row r="1160" s="112" customFormat="1" ht="16.95" hidden="1" customHeight="1" spans="1:9">
      <c r="A1160" s="130" t="s">
        <v>976</v>
      </c>
      <c r="B1160" s="119">
        <v>0</v>
      </c>
      <c r="C1160" s="119">
        <v>0</v>
      </c>
      <c r="D1160" s="119">
        <v>0</v>
      </c>
      <c r="E1160" s="119">
        <v>0</v>
      </c>
      <c r="F1160" s="120">
        <f t="shared" si="54"/>
        <v>0</v>
      </c>
      <c r="G1160" s="120">
        <f t="shared" si="55"/>
        <v>0</v>
      </c>
      <c r="H1160" s="120">
        <f t="shared" si="56"/>
        <v>0</v>
      </c>
      <c r="I1160" s="112" t="s">
        <v>43</v>
      </c>
    </row>
    <row r="1161" s="112" customFormat="1" ht="16.95" hidden="1" customHeight="1" spans="1:9">
      <c r="A1161" s="130" t="s">
        <v>977</v>
      </c>
      <c r="B1161" s="119">
        <v>0</v>
      </c>
      <c r="C1161" s="119">
        <v>0</v>
      </c>
      <c r="D1161" s="119">
        <v>0</v>
      </c>
      <c r="E1161" s="119">
        <v>0</v>
      </c>
      <c r="F1161" s="120">
        <f t="shared" si="54"/>
        <v>0</v>
      </c>
      <c r="G1161" s="120">
        <f t="shared" si="55"/>
        <v>0</v>
      </c>
      <c r="H1161" s="120">
        <f t="shared" si="56"/>
        <v>0</v>
      </c>
      <c r="I1161" s="112" t="s">
        <v>43</v>
      </c>
    </row>
    <row r="1162" s="112" customFormat="1" ht="16.95" hidden="1" customHeight="1" spans="1:9">
      <c r="A1162" s="130" t="s">
        <v>978</v>
      </c>
      <c r="B1162" s="119">
        <v>0</v>
      </c>
      <c r="C1162" s="119">
        <v>0</v>
      </c>
      <c r="D1162" s="119">
        <v>0</v>
      </c>
      <c r="E1162" s="119">
        <v>0</v>
      </c>
      <c r="F1162" s="120">
        <f t="shared" si="54"/>
        <v>0</v>
      </c>
      <c r="G1162" s="120">
        <f t="shared" si="55"/>
        <v>0</v>
      </c>
      <c r="H1162" s="120">
        <f t="shared" si="56"/>
        <v>0</v>
      </c>
      <c r="I1162" s="112" t="s">
        <v>43</v>
      </c>
    </row>
    <row r="1163" s="112" customFormat="1" ht="16.95" hidden="1" customHeight="1" spans="1:9">
      <c r="A1163" s="130" t="s">
        <v>736</v>
      </c>
      <c r="B1163" s="119">
        <v>0</v>
      </c>
      <c r="C1163" s="119">
        <v>0</v>
      </c>
      <c r="D1163" s="119">
        <v>0</v>
      </c>
      <c r="E1163" s="119">
        <v>0</v>
      </c>
      <c r="F1163" s="120">
        <f t="shared" si="54"/>
        <v>0</v>
      </c>
      <c r="G1163" s="120">
        <f t="shared" si="55"/>
        <v>0</v>
      </c>
      <c r="H1163" s="120">
        <f t="shared" si="56"/>
        <v>0</v>
      </c>
      <c r="I1163" s="112" t="s">
        <v>43</v>
      </c>
    </row>
    <row r="1164" s="112" customFormat="1" ht="16.95" hidden="1" customHeight="1" spans="1:9">
      <c r="A1164" s="130" t="s">
        <v>979</v>
      </c>
      <c r="B1164" s="119">
        <v>0</v>
      </c>
      <c r="C1164" s="119">
        <v>0</v>
      </c>
      <c r="D1164" s="119">
        <v>0</v>
      </c>
      <c r="E1164" s="119">
        <v>0</v>
      </c>
      <c r="F1164" s="120">
        <f t="shared" si="54"/>
        <v>0</v>
      </c>
      <c r="G1164" s="120">
        <f t="shared" si="55"/>
        <v>0</v>
      </c>
      <c r="H1164" s="120">
        <f t="shared" si="56"/>
        <v>0</v>
      </c>
      <c r="I1164" s="112" t="s">
        <v>43</v>
      </c>
    </row>
    <row r="1165" s="112" customFormat="1" ht="16.95" hidden="1" customHeight="1" spans="1:9">
      <c r="A1165" s="130" t="s">
        <v>980</v>
      </c>
      <c r="B1165" s="119">
        <v>0</v>
      </c>
      <c r="C1165" s="119">
        <v>0</v>
      </c>
      <c r="D1165" s="119">
        <v>0</v>
      </c>
      <c r="E1165" s="119">
        <v>0</v>
      </c>
      <c r="F1165" s="120">
        <f t="shared" si="54"/>
        <v>0</v>
      </c>
      <c r="G1165" s="120">
        <f t="shared" si="55"/>
        <v>0</v>
      </c>
      <c r="H1165" s="120">
        <f t="shared" si="56"/>
        <v>0</v>
      </c>
      <c r="I1165" s="112" t="s">
        <v>43</v>
      </c>
    </row>
    <row r="1166" s="112" customFormat="1" ht="16.95" hidden="1" customHeight="1" spans="1:9">
      <c r="A1166" s="130" t="s">
        <v>981</v>
      </c>
      <c r="B1166" s="119">
        <v>0</v>
      </c>
      <c r="C1166" s="119">
        <v>0</v>
      </c>
      <c r="D1166" s="119">
        <v>0</v>
      </c>
      <c r="E1166" s="119">
        <v>0</v>
      </c>
      <c r="F1166" s="120">
        <f t="shared" si="54"/>
        <v>0</v>
      </c>
      <c r="G1166" s="120">
        <f t="shared" si="55"/>
        <v>0</v>
      </c>
      <c r="H1166" s="120">
        <f t="shared" si="56"/>
        <v>0</v>
      </c>
      <c r="I1166" s="112" t="s">
        <v>43</v>
      </c>
    </row>
    <row r="1167" s="31" customFormat="1" ht="16.95" customHeight="1" spans="1:9">
      <c r="A1167" s="90" t="s">
        <v>81</v>
      </c>
      <c r="B1167" s="38">
        <v>1851</v>
      </c>
      <c r="C1167" s="38">
        <v>233</v>
      </c>
      <c r="D1167" s="38">
        <v>1892</v>
      </c>
      <c r="E1167" s="38">
        <v>233</v>
      </c>
      <c r="F1167" s="75">
        <f t="shared" si="54"/>
        <v>12.5877903835764</v>
      </c>
      <c r="G1167" s="75">
        <f t="shared" si="55"/>
        <v>100</v>
      </c>
      <c r="H1167" s="75">
        <f t="shared" si="56"/>
        <v>12.3150105708245</v>
      </c>
      <c r="I1167" s="31" t="s">
        <v>13</v>
      </c>
    </row>
    <row r="1168" s="31" customFormat="1" ht="16.95" customHeight="1" spans="1:9">
      <c r="A1168" s="90" t="s">
        <v>982</v>
      </c>
      <c r="B1168" s="38">
        <v>1832</v>
      </c>
      <c r="C1168" s="38">
        <v>228</v>
      </c>
      <c r="D1168" s="38">
        <v>1859</v>
      </c>
      <c r="E1168" s="38">
        <v>228</v>
      </c>
      <c r="F1168" s="75">
        <f t="shared" si="54"/>
        <v>12.4454148471616</v>
      </c>
      <c r="G1168" s="75">
        <f t="shared" si="55"/>
        <v>100</v>
      </c>
      <c r="H1168" s="75">
        <f t="shared" si="56"/>
        <v>12.2646584185046</v>
      </c>
      <c r="I1168" s="31" t="s">
        <v>13</v>
      </c>
    </row>
    <row r="1169" s="31" customFormat="1" ht="16.95" customHeight="1" spans="1:9">
      <c r="A1169" s="90" t="s">
        <v>113</v>
      </c>
      <c r="B1169" s="38"/>
      <c r="C1169" s="38"/>
      <c r="D1169" s="38">
        <v>502</v>
      </c>
      <c r="E1169" s="38">
        <v>0</v>
      </c>
      <c r="F1169" s="75">
        <f t="shared" si="54"/>
        <v>0</v>
      </c>
      <c r="G1169" s="75">
        <f t="shared" si="55"/>
        <v>0</v>
      </c>
      <c r="H1169" s="75">
        <f t="shared" si="56"/>
        <v>0</v>
      </c>
      <c r="I1169" s="31" t="s">
        <v>13</v>
      </c>
    </row>
    <row r="1170" s="31" customFormat="1" ht="16.95" customHeight="1" spans="1:9">
      <c r="A1170" s="90" t="s">
        <v>114</v>
      </c>
      <c r="B1170" s="38"/>
      <c r="C1170" s="38"/>
      <c r="D1170" s="38">
        <v>33</v>
      </c>
      <c r="E1170" s="38">
        <v>0</v>
      </c>
      <c r="F1170" s="75">
        <f t="shared" si="54"/>
        <v>0</v>
      </c>
      <c r="G1170" s="75">
        <f t="shared" si="55"/>
        <v>0</v>
      </c>
      <c r="H1170" s="75">
        <f t="shared" si="56"/>
        <v>0</v>
      </c>
      <c r="I1170" s="31" t="s">
        <v>13</v>
      </c>
    </row>
    <row r="1171" s="112" customFormat="1" ht="16.95" hidden="1" customHeight="1" spans="1:9">
      <c r="A1171" s="130" t="s">
        <v>115</v>
      </c>
      <c r="B1171" s="119"/>
      <c r="C1171" s="119"/>
      <c r="D1171" s="119">
        <v>0</v>
      </c>
      <c r="E1171" s="119">
        <v>0</v>
      </c>
      <c r="F1171" s="120">
        <f t="shared" si="54"/>
        <v>0</v>
      </c>
      <c r="G1171" s="120">
        <f t="shared" si="55"/>
        <v>0</v>
      </c>
      <c r="H1171" s="120">
        <f t="shared" si="56"/>
        <v>0</v>
      </c>
      <c r="I1171" s="112" t="s">
        <v>43</v>
      </c>
    </row>
    <row r="1172" s="112" customFormat="1" ht="16.95" hidden="1" customHeight="1" spans="1:9">
      <c r="A1172" s="130" t="s">
        <v>983</v>
      </c>
      <c r="B1172" s="119"/>
      <c r="C1172" s="119"/>
      <c r="D1172" s="119">
        <v>0</v>
      </c>
      <c r="E1172" s="119">
        <v>0</v>
      </c>
      <c r="F1172" s="120">
        <f t="shared" si="54"/>
        <v>0</v>
      </c>
      <c r="G1172" s="120">
        <f t="shared" si="55"/>
        <v>0</v>
      </c>
      <c r="H1172" s="120">
        <f t="shared" si="56"/>
        <v>0</v>
      </c>
      <c r="I1172" s="112" t="s">
        <v>43</v>
      </c>
    </row>
    <row r="1173" s="31" customFormat="1" ht="16.95" customHeight="1" spans="1:9">
      <c r="A1173" s="90" t="s">
        <v>984</v>
      </c>
      <c r="B1173" s="38"/>
      <c r="C1173" s="38"/>
      <c r="D1173" s="38">
        <v>279</v>
      </c>
      <c r="E1173" s="38">
        <v>212</v>
      </c>
      <c r="F1173" s="75">
        <f t="shared" si="54"/>
        <v>0</v>
      </c>
      <c r="G1173" s="75">
        <f t="shared" si="55"/>
        <v>0</v>
      </c>
      <c r="H1173" s="75">
        <f t="shared" si="56"/>
        <v>75.9856630824373</v>
      </c>
      <c r="I1173" s="31" t="s">
        <v>13</v>
      </c>
    </row>
    <row r="1174" s="31" customFormat="1" ht="16.95" customHeight="1" spans="1:9">
      <c r="A1174" s="90" t="s">
        <v>985</v>
      </c>
      <c r="B1174" s="38"/>
      <c r="C1174" s="38"/>
      <c r="D1174" s="38">
        <v>27</v>
      </c>
      <c r="E1174" s="38">
        <v>11</v>
      </c>
      <c r="F1174" s="75">
        <f t="shared" si="54"/>
        <v>0</v>
      </c>
      <c r="G1174" s="75">
        <f t="shared" si="55"/>
        <v>0</v>
      </c>
      <c r="H1174" s="75">
        <f t="shared" si="56"/>
        <v>40.7407407407407</v>
      </c>
      <c r="I1174" s="31" t="s">
        <v>13</v>
      </c>
    </row>
    <row r="1175" s="112" customFormat="1" ht="16.95" hidden="1" customHeight="1" spans="1:9">
      <c r="A1175" s="130" t="s">
        <v>986</v>
      </c>
      <c r="B1175" s="119"/>
      <c r="C1175" s="119"/>
      <c r="D1175" s="119">
        <v>0</v>
      </c>
      <c r="E1175" s="119">
        <v>0</v>
      </c>
      <c r="F1175" s="120">
        <f t="shared" si="54"/>
        <v>0</v>
      </c>
      <c r="G1175" s="120">
        <f t="shared" si="55"/>
        <v>0</v>
      </c>
      <c r="H1175" s="120">
        <f t="shared" si="56"/>
        <v>0</v>
      </c>
      <c r="I1175" s="112" t="s">
        <v>43</v>
      </c>
    </row>
    <row r="1176" s="112" customFormat="1" ht="16.95" hidden="1" customHeight="1" spans="1:9">
      <c r="A1176" s="130" t="s">
        <v>987</v>
      </c>
      <c r="B1176" s="119"/>
      <c r="C1176" s="119"/>
      <c r="D1176" s="119">
        <v>0</v>
      </c>
      <c r="E1176" s="119">
        <v>0</v>
      </c>
      <c r="F1176" s="120">
        <f t="shared" si="54"/>
        <v>0</v>
      </c>
      <c r="G1176" s="120">
        <f t="shared" si="55"/>
        <v>0</v>
      </c>
      <c r="H1176" s="120">
        <f t="shared" si="56"/>
        <v>0</v>
      </c>
      <c r="I1176" s="112" t="s">
        <v>43</v>
      </c>
    </row>
    <row r="1177" s="112" customFormat="1" ht="16.95" hidden="1" customHeight="1" spans="1:9">
      <c r="A1177" s="130" t="s">
        <v>988</v>
      </c>
      <c r="B1177" s="119"/>
      <c r="C1177" s="119"/>
      <c r="D1177" s="119">
        <v>0</v>
      </c>
      <c r="E1177" s="119">
        <v>0</v>
      </c>
      <c r="F1177" s="120">
        <f t="shared" si="54"/>
        <v>0</v>
      </c>
      <c r="G1177" s="120">
        <f t="shared" si="55"/>
        <v>0</v>
      </c>
      <c r="H1177" s="120">
        <f t="shared" si="56"/>
        <v>0</v>
      </c>
      <c r="I1177" s="112" t="s">
        <v>43</v>
      </c>
    </row>
    <row r="1178" s="31" customFormat="1" ht="16.95" customHeight="1" spans="1:9">
      <c r="A1178" s="90" t="s">
        <v>989</v>
      </c>
      <c r="B1178" s="38"/>
      <c r="C1178" s="38"/>
      <c r="D1178" s="38">
        <v>790</v>
      </c>
      <c r="E1178" s="38">
        <v>0</v>
      </c>
      <c r="F1178" s="75">
        <f t="shared" si="54"/>
        <v>0</v>
      </c>
      <c r="G1178" s="75">
        <f t="shared" si="55"/>
        <v>0</v>
      </c>
      <c r="H1178" s="75">
        <f t="shared" si="56"/>
        <v>0</v>
      </c>
      <c r="I1178" s="31" t="s">
        <v>13</v>
      </c>
    </row>
    <row r="1179" s="31" customFormat="1" ht="16.95" customHeight="1" spans="1:9">
      <c r="A1179" s="90" t="s">
        <v>990</v>
      </c>
      <c r="B1179" s="38"/>
      <c r="C1179" s="38"/>
      <c r="D1179" s="38">
        <v>40</v>
      </c>
      <c r="E1179" s="38">
        <v>0</v>
      </c>
      <c r="F1179" s="75">
        <f t="shared" si="54"/>
        <v>0</v>
      </c>
      <c r="G1179" s="75">
        <f t="shared" si="55"/>
        <v>0</v>
      </c>
      <c r="H1179" s="75">
        <f t="shared" si="56"/>
        <v>0</v>
      </c>
      <c r="I1179" s="31" t="s">
        <v>13</v>
      </c>
    </row>
    <row r="1180" s="112" customFormat="1" ht="16.95" hidden="1" customHeight="1" spans="1:9">
      <c r="A1180" s="130" t="s">
        <v>991</v>
      </c>
      <c r="B1180" s="119"/>
      <c r="C1180" s="119"/>
      <c r="D1180" s="119">
        <v>0</v>
      </c>
      <c r="E1180" s="119">
        <v>0</v>
      </c>
      <c r="F1180" s="120">
        <f t="shared" si="54"/>
        <v>0</v>
      </c>
      <c r="G1180" s="120">
        <f t="shared" si="55"/>
        <v>0</v>
      </c>
      <c r="H1180" s="120">
        <f t="shared" si="56"/>
        <v>0</v>
      </c>
      <c r="I1180" s="112" t="s">
        <v>43</v>
      </c>
    </row>
    <row r="1181" s="31" customFormat="1" ht="16.95" customHeight="1" spans="1:9">
      <c r="A1181" s="90" t="s">
        <v>992</v>
      </c>
      <c r="B1181" s="38"/>
      <c r="C1181" s="38"/>
      <c r="D1181" s="38">
        <v>2</v>
      </c>
      <c r="E1181" s="38">
        <v>5</v>
      </c>
      <c r="F1181" s="75">
        <f t="shared" si="54"/>
        <v>0</v>
      </c>
      <c r="G1181" s="75">
        <f t="shared" si="55"/>
        <v>0</v>
      </c>
      <c r="H1181" s="75">
        <f t="shared" si="56"/>
        <v>250</v>
      </c>
      <c r="I1181" s="31" t="s">
        <v>13</v>
      </c>
    </row>
    <row r="1182" s="112" customFormat="1" ht="16.95" hidden="1" customHeight="1" spans="1:9">
      <c r="A1182" s="130" t="s">
        <v>993</v>
      </c>
      <c r="B1182" s="119"/>
      <c r="C1182" s="119"/>
      <c r="D1182" s="119">
        <v>0</v>
      </c>
      <c r="E1182" s="119">
        <v>0</v>
      </c>
      <c r="F1182" s="120">
        <f t="shared" si="54"/>
        <v>0</v>
      </c>
      <c r="G1182" s="120">
        <f t="shared" si="55"/>
        <v>0</v>
      </c>
      <c r="H1182" s="120">
        <f t="shared" si="56"/>
        <v>0</v>
      </c>
      <c r="I1182" s="112" t="s">
        <v>43</v>
      </c>
    </row>
    <row r="1183" s="112" customFormat="1" ht="16.95" hidden="1" customHeight="1" spans="1:9">
      <c r="A1183" s="130" t="s">
        <v>994</v>
      </c>
      <c r="B1183" s="119"/>
      <c r="C1183" s="119"/>
      <c r="D1183" s="119">
        <v>0</v>
      </c>
      <c r="E1183" s="119">
        <v>0</v>
      </c>
      <c r="F1183" s="120">
        <f t="shared" si="54"/>
        <v>0</v>
      </c>
      <c r="G1183" s="120">
        <f t="shared" si="55"/>
        <v>0</v>
      </c>
      <c r="H1183" s="120">
        <f t="shared" si="56"/>
        <v>0</v>
      </c>
      <c r="I1183" s="112" t="s">
        <v>43</v>
      </c>
    </row>
    <row r="1184" s="112" customFormat="1" ht="16.95" hidden="1" customHeight="1" spans="1:9">
      <c r="A1184" s="130" t="s">
        <v>995</v>
      </c>
      <c r="B1184" s="119"/>
      <c r="C1184" s="119"/>
      <c r="D1184" s="119">
        <v>0</v>
      </c>
      <c r="E1184" s="119">
        <v>0</v>
      </c>
      <c r="F1184" s="120">
        <f t="shared" si="54"/>
        <v>0</v>
      </c>
      <c r="G1184" s="120">
        <f t="shared" si="55"/>
        <v>0</v>
      </c>
      <c r="H1184" s="120">
        <f t="shared" si="56"/>
        <v>0</v>
      </c>
      <c r="I1184" s="112" t="s">
        <v>43</v>
      </c>
    </row>
    <row r="1185" s="112" customFormat="1" ht="16.95" hidden="1" customHeight="1" spans="1:9">
      <c r="A1185" s="130" t="s">
        <v>122</v>
      </c>
      <c r="B1185" s="119"/>
      <c r="C1185" s="119"/>
      <c r="D1185" s="119">
        <v>0</v>
      </c>
      <c r="E1185" s="119">
        <v>0</v>
      </c>
      <c r="F1185" s="120">
        <f t="shared" si="54"/>
        <v>0</v>
      </c>
      <c r="G1185" s="120">
        <f t="shared" si="55"/>
        <v>0</v>
      </c>
      <c r="H1185" s="120">
        <f t="shared" si="56"/>
        <v>0</v>
      </c>
      <c r="I1185" s="112" t="s">
        <v>43</v>
      </c>
    </row>
    <row r="1186" s="31" customFormat="1" ht="16.95" customHeight="1" spans="1:9">
      <c r="A1186" s="90" t="s">
        <v>996</v>
      </c>
      <c r="B1186" s="38"/>
      <c r="C1186" s="38"/>
      <c r="D1186" s="38">
        <v>53</v>
      </c>
      <c r="E1186" s="38">
        <v>0</v>
      </c>
      <c r="F1186" s="75">
        <f t="shared" si="54"/>
        <v>0</v>
      </c>
      <c r="G1186" s="75">
        <f t="shared" si="55"/>
        <v>0</v>
      </c>
      <c r="H1186" s="75">
        <f t="shared" si="56"/>
        <v>0</v>
      </c>
      <c r="I1186" s="31" t="s">
        <v>13</v>
      </c>
    </row>
    <row r="1187" s="112" customFormat="1" ht="16.95" hidden="1" customHeight="1" spans="1:9">
      <c r="A1187" s="130" t="s">
        <v>997</v>
      </c>
      <c r="B1187" s="119">
        <v>0</v>
      </c>
      <c r="C1187" s="119">
        <v>0</v>
      </c>
      <c r="D1187" s="119">
        <v>0</v>
      </c>
      <c r="E1187" s="119">
        <v>0</v>
      </c>
      <c r="F1187" s="120">
        <f t="shared" si="54"/>
        <v>0</v>
      </c>
      <c r="G1187" s="120">
        <f t="shared" si="55"/>
        <v>0</v>
      </c>
      <c r="H1187" s="120">
        <f t="shared" si="56"/>
        <v>0</v>
      </c>
      <c r="I1187" s="112" t="s">
        <v>43</v>
      </c>
    </row>
    <row r="1188" s="112" customFormat="1" ht="16.95" hidden="1" customHeight="1" spans="1:9">
      <c r="A1188" s="130" t="s">
        <v>113</v>
      </c>
      <c r="B1188" s="119"/>
      <c r="C1188" s="119"/>
      <c r="D1188" s="119">
        <v>0</v>
      </c>
      <c r="E1188" s="119">
        <v>0</v>
      </c>
      <c r="F1188" s="120">
        <f t="shared" si="54"/>
        <v>0</v>
      </c>
      <c r="G1188" s="120">
        <f t="shared" si="55"/>
        <v>0</v>
      </c>
      <c r="H1188" s="120">
        <f t="shared" si="56"/>
        <v>0</v>
      </c>
      <c r="I1188" s="112" t="s">
        <v>43</v>
      </c>
    </row>
    <row r="1189" s="112" customFormat="1" ht="16.95" hidden="1" customHeight="1" spans="1:9">
      <c r="A1189" s="130" t="s">
        <v>114</v>
      </c>
      <c r="B1189" s="119"/>
      <c r="C1189" s="119"/>
      <c r="D1189" s="119">
        <v>0</v>
      </c>
      <c r="E1189" s="119">
        <v>0</v>
      </c>
      <c r="F1189" s="120">
        <f t="shared" si="54"/>
        <v>0</v>
      </c>
      <c r="G1189" s="120">
        <f t="shared" si="55"/>
        <v>0</v>
      </c>
      <c r="H1189" s="120">
        <f t="shared" si="56"/>
        <v>0</v>
      </c>
      <c r="I1189" s="112" t="s">
        <v>43</v>
      </c>
    </row>
    <row r="1190" s="112" customFormat="1" ht="16.95" hidden="1" customHeight="1" spans="1:9">
      <c r="A1190" s="130" t="s">
        <v>115</v>
      </c>
      <c r="B1190" s="119"/>
      <c r="C1190" s="119"/>
      <c r="D1190" s="119">
        <v>0</v>
      </c>
      <c r="E1190" s="119">
        <v>0</v>
      </c>
      <c r="F1190" s="120">
        <f t="shared" si="54"/>
        <v>0</v>
      </c>
      <c r="G1190" s="120">
        <f t="shared" si="55"/>
        <v>0</v>
      </c>
      <c r="H1190" s="120">
        <f t="shared" si="56"/>
        <v>0</v>
      </c>
      <c r="I1190" s="112" t="s">
        <v>43</v>
      </c>
    </row>
    <row r="1191" s="112" customFormat="1" ht="16.95" hidden="1" customHeight="1" spans="1:9">
      <c r="A1191" s="130" t="s">
        <v>998</v>
      </c>
      <c r="B1191" s="119"/>
      <c r="C1191" s="119"/>
      <c r="D1191" s="119">
        <v>0</v>
      </c>
      <c r="E1191" s="119">
        <v>0</v>
      </c>
      <c r="F1191" s="120">
        <f t="shared" si="54"/>
        <v>0</v>
      </c>
      <c r="G1191" s="120">
        <f t="shared" si="55"/>
        <v>0</v>
      </c>
      <c r="H1191" s="120">
        <f t="shared" si="56"/>
        <v>0</v>
      </c>
      <c r="I1191" s="112" t="s">
        <v>43</v>
      </c>
    </row>
    <row r="1192" s="112" customFormat="1" ht="16.95" hidden="1" customHeight="1" spans="1:9">
      <c r="A1192" s="130" t="s">
        <v>999</v>
      </c>
      <c r="B1192" s="119"/>
      <c r="C1192" s="119"/>
      <c r="D1192" s="119">
        <v>0</v>
      </c>
      <c r="E1192" s="119">
        <v>0</v>
      </c>
      <c r="F1192" s="120">
        <f t="shared" si="54"/>
        <v>0</v>
      </c>
      <c r="G1192" s="120">
        <f t="shared" si="55"/>
        <v>0</v>
      </c>
      <c r="H1192" s="120">
        <f t="shared" si="56"/>
        <v>0</v>
      </c>
      <c r="I1192" s="112" t="s">
        <v>43</v>
      </c>
    </row>
    <row r="1193" s="112" customFormat="1" ht="16.95" hidden="1" customHeight="1" spans="1:9">
      <c r="A1193" s="130" t="s">
        <v>1000</v>
      </c>
      <c r="B1193" s="119"/>
      <c r="C1193" s="119"/>
      <c r="D1193" s="119">
        <v>0</v>
      </c>
      <c r="E1193" s="119">
        <v>0</v>
      </c>
      <c r="F1193" s="120">
        <f t="shared" si="54"/>
        <v>0</v>
      </c>
      <c r="G1193" s="120">
        <f t="shared" si="55"/>
        <v>0</v>
      </c>
      <c r="H1193" s="120">
        <f t="shared" si="56"/>
        <v>0</v>
      </c>
      <c r="I1193" s="112" t="s">
        <v>43</v>
      </c>
    </row>
    <row r="1194" s="112" customFormat="1" ht="16.95" hidden="1" customHeight="1" spans="1:9">
      <c r="A1194" s="130" t="s">
        <v>1001</v>
      </c>
      <c r="B1194" s="119"/>
      <c r="C1194" s="119"/>
      <c r="D1194" s="119">
        <v>0</v>
      </c>
      <c r="E1194" s="119">
        <v>0</v>
      </c>
      <c r="F1194" s="120">
        <f t="shared" si="54"/>
        <v>0</v>
      </c>
      <c r="G1194" s="120">
        <f t="shared" si="55"/>
        <v>0</v>
      </c>
      <c r="H1194" s="120">
        <f t="shared" si="56"/>
        <v>0</v>
      </c>
      <c r="I1194" s="112" t="s">
        <v>43</v>
      </c>
    </row>
    <row r="1195" s="112" customFormat="1" ht="16.95" hidden="1" customHeight="1" spans="1:9">
      <c r="A1195" s="130" t="s">
        <v>1002</v>
      </c>
      <c r="B1195" s="119"/>
      <c r="C1195" s="119"/>
      <c r="D1195" s="119">
        <v>0</v>
      </c>
      <c r="E1195" s="119">
        <v>0</v>
      </c>
      <c r="F1195" s="120">
        <f t="shared" si="54"/>
        <v>0</v>
      </c>
      <c r="G1195" s="120">
        <f t="shared" si="55"/>
        <v>0</v>
      </c>
      <c r="H1195" s="120">
        <f t="shared" si="56"/>
        <v>0</v>
      </c>
      <c r="I1195" s="112" t="s">
        <v>43</v>
      </c>
    </row>
    <row r="1196" s="112" customFormat="1" ht="16.95" hidden="1" customHeight="1" spans="1:9">
      <c r="A1196" s="130" t="s">
        <v>1003</v>
      </c>
      <c r="B1196" s="119"/>
      <c r="C1196" s="119"/>
      <c r="D1196" s="119">
        <v>0</v>
      </c>
      <c r="E1196" s="119">
        <v>0</v>
      </c>
      <c r="F1196" s="120">
        <f t="shared" si="54"/>
        <v>0</v>
      </c>
      <c r="G1196" s="120">
        <f t="shared" si="55"/>
        <v>0</v>
      </c>
      <c r="H1196" s="120">
        <f t="shared" si="56"/>
        <v>0</v>
      </c>
      <c r="I1196" s="112" t="s">
        <v>43</v>
      </c>
    </row>
    <row r="1197" s="112" customFormat="1" ht="16.95" hidden="1" customHeight="1" spans="1:9">
      <c r="A1197" s="130" t="s">
        <v>1004</v>
      </c>
      <c r="B1197" s="119"/>
      <c r="C1197" s="119"/>
      <c r="D1197" s="119">
        <v>0</v>
      </c>
      <c r="E1197" s="119">
        <v>0</v>
      </c>
      <c r="F1197" s="120">
        <f t="shared" si="54"/>
        <v>0</v>
      </c>
      <c r="G1197" s="120">
        <f t="shared" si="55"/>
        <v>0</v>
      </c>
      <c r="H1197" s="120">
        <f t="shared" si="56"/>
        <v>0</v>
      </c>
      <c r="I1197" s="112" t="s">
        <v>43</v>
      </c>
    </row>
    <row r="1198" s="112" customFormat="1" ht="16.95" hidden="1" customHeight="1" spans="1:9">
      <c r="A1198" s="130" t="s">
        <v>1005</v>
      </c>
      <c r="B1198" s="119"/>
      <c r="C1198" s="119"/>
      <c r="D1198" s="119">
        <v>0</v>
      </c>
      <c r="E1198" s="119">
        <v>0</v>
      </c>
      <c r="F1198" s="120">
        <f t="shared" si="54"/>
        <v>0</v>
      </c>
      <c r="G1198" s="120">
        <f t="shared" si="55"/>
        <v>0</v>
      </c>
      <c r="H1198" s="120">
        <f t="shared" si="56"/>
        <v>0</v>
      </c>
      <c r="I1198" s="112" t="s">
        <v>43</v>
      </c>
    </row>
    <row r="1199" s="112" customFormat="1" ht="16.95" hidden="1" customHeight="1" spans="1:9">
      <c r="A1199" s="130" t="s">
        <v>1006</v>
      </c>
      <c r="B1199" s="119"/>
      <c r="C1199" s="119"/>
      <c r="D1199" s="119">
        <v>0</v>
      </c>
      <c r="E1199" s="119">
        <v>0</v>
      </c>
      <c r="F1199" s="120">
        <f t="shared" si="54"/>
        <v>0</v>
      </c>
      <c r="G1199" s="120">
        <f t="shared" si="55"/>
        <v>0</v>
      </c>
      <c r="H1199" s="120">
        <f t="shared" si="56"/>
        <v>0</v>
      </c>
      <c r="I1199" s="112" t="s">
        <v>43</v>
      </c>
    </row>
    <row r="1200" s="112" customFormat="1" ht="16.95" hidden="1" customHeight="1" spans="1:9">
      <c r="A1200" s="130" t="s">
        <v>1007</v>
      </c>
      <c r="B1200" s="119"/>
      <c r="C1200" s="119"/>
      <c r="D1200" s="119">
        <v>0</v>
      </c>
      <c r="E1200" s="119">
        <v>0</v>
      </c>
      <c r="F1200" s="120">
        <f t="shared" si="54"/>
        <v>0</v>
      </c>
      <c r="G1200" s="120">
        <f t="shared" si="55"/>
        <v>0</v>
      </c>
      <c r="H1200" s="120">
        <f t="shared" si="56"/>
        <v>0</v>
      </c>
      <c r="I1200" s="112" t="s">
        <v>43</v>
      </c>
    </row>
    <row r="1201" s="112" customFormat="1" ht="16.95" hidden="1" customHeight="1" spans="1:9">
      <c r="A1201" s="130" t="s">
        <v>1008</v>
      </c>
      <c r="B1201" s="119"/>
      <c r="C1201" s="119"/>
      <c r="D1201" s="119">
        <v>0</v>
      </c>
      <c r="E1201" s="119">
        <v>0</v>
      </c>
      <c r="F1201" s="120">
        <f t="shared" si="54"/>
        <v>0</v>
      </c>
      <c r="G1201" s="120">
        <f t="shared" si="55"/>
        <v>0</v>
      </c>
      <c r="H1201" s="120">
        <f t="shared" si="56"/>
        <v>0</v>
      </c>
      <c r="I1201" s="112" t="s">
        <v>43</v>
      </c>
    </row>
    <row r="1202" s="112" customFormat="1" ht="16.95" hidden="1" customHeight="1" spans="1:9">
      <c r="A1202" s="130" t="s">
        <v>1009</v>
      </c>
      <c r="B1202" s="119"/>
      <c r="C1202" s="119"/>
      <c r="D1202" s="119">
        <v>0</v>
      </c>
      <c r="E1202" s="119">
        <v>0</v>
      </c>
      <c r="F1202" s="120">
        <f t="shared" si="54"/>
        <v>0</v>
      </c>
      <c r="G1202" s="120">
        <f t="shared" si="55"/>
        <v>0</v>
      </c>
      <c r="H1202" s="120">
        <f t="shared" si="56"/>
        <v>0</v>
      </c>
      <c r="I1202" s="112" t="s">
        <v>43</v>
      </c>
    </row>
    <row r="1203" s="112" customFormat="1" ht="16.95" hidden="1" customHeight="1" spans="1:9">
      <c r="A1203" s="130" t="s">
        <v>1010</v>
      </c>
      <c r="B1203" s="119"/>
      <c r="C1203" s="119"/>
      <c r="D1203" s="119">
        <v>0</v>
      </c>
      <c r="E1203" s="119">
        <v>0</v>
      </c>
      <c r="F1203" s="120">
        <f t="shared" si="54"/>
        <v>0</v>
      </c>
      <c r="G1203" s="120">
        <f t="shared" si="55"/>
        <v>0</v>
      </c>
      <c r="H1203" s="120">
        <f t="shared" si="56"/>
        <v>0</v>
      </c>
      <c r="I1203" s="112" t="s">
        <v>43</v>
      </c>
    </row>
    <row r="1204" s="112" customFormat="1" ht="16.95" hidden="1" customHeight="1" spans="1:9">
      <c r="A1204" s="130" t="s">
        <v>122</v>
      </c>
      <c r="B1204" s="119"/>
      <c r="C1204" s="119"/>
      <c r="D1204" s="119">
        <v>0</v>
      </c>
      <c r="E1204" s="119">
        <v>0</v>
      </c>
      <c r="F1204" s="120">
        <f t="shared" si="54"/>
        <v>0</v>
      </c>
      <c r="G1204" s="120">
        <f t="shared" si="55"/>
        <v>0</v>
      </c>
      <c r="H1204" s="120">
        <f t="shared" si="56"/>
        <v>0</v>
      </c>
      <c r="I1204" s="112" t="s">
        <v>43</v>
      </c>
    </row>
    <row r="1205" s="112" customFormat="1" ht="16.95" hidden="1" customHeight="1" spans="1:9">
      <c r="A1205" s="130" t="s">
        <v>1011</v>
      </c>
      <c r="B1205" s="119"/>
      <c r="C1205" s="119"/>
      <c r="D1205" s="119">
        <v>0</v>
      </c>
      <c r="E1205" s="119">
        <v>0</v>
      </c>
      <c r="F1205" s="120">
        <f t="shared" si="54"/>
        <v>0</v>
      </c>
      <c r="G1205" s="120">
        <f t="shared" si="55"/>
        <v>0</v>
      </c>
      <c r="H1205" s="120">
        <f t="shared" si="56"/>
        <v>0</v>
      </c>
      <c r="I1205" s="112" t="s">
        <v>43</v>
      </c>
    </row>
    <row r="1206" s="112" customFormat="1" ht="16.95" hidden="1" customHeight="1" spans="1:9">
      <c r="A1206" s="130" t="s">
        <v>1012</v>
      </c>
      <c r="B1206" s="119">
        <v>0</v>
      </c>
      <c r="C1206" s="119">
        <v>0</v>
      </c>
      <c r="D1206" s="119">
        <v>0</v>
      </c>
      <c r="E1206" s="119">
        <v>0</v>
      </c>
      <c r="F1206" s="120">
        <f t="shared" si="54"/>
        <v>0</v>
      </c>
      <c r="G1206" s="120">
        <f t="shared" si="55"/>
        <v>0</v>
      </c>
      <c r="H1206" s="120">
        <f t="shared" si="56"/>
        <v>0</v>
      </c>
      <c r="I1206" s="112" t="s">
        <v>43</v>
      </c>
    </row>
    <row r="1207" s="112" customFormat="1" ht="16.95" hidden="1" customHeight="1" spans="1:9">
      <c r="A1207" s="130" t="s">
        <v>113</v>
      </c>
      <c r="B1207" s="119"/>
      <c r="C1207" s="119"/>
      <c r="D1207" s="119">
        <v>0</v>
      </c>
      <c r="E1207" s="119">
        <v>0</v>
      </c>
      <c r="F1207" s="120">
        <f t="shared" si="54"/>
        <v>0</v>
      </c>
      <c r="G1207" s="120">
        <f t="shared" si="55"/>
        <v>0</v>
      </c>
      <c r="H1207" s="120">
        <f t="shared" si="56"/>
        <v>0</v>
      </c>
      <c r="I1207" s="112" t="s">
        <v>43</v>
      </c>
    </row>
    <row r="1208" s="112" customFormat="1" ht="16.95" hidden="1" customHeight="1" spans="1:9">
      <c r="A1208" s="130" t="s">
        <v>114</v>
      </c>
      <c r="B1208" s="119"/>
      <c r="C1208" s="119"/>
      <c r="D1208" s="119">
        <v>0</v>
      </c>
      <c r="E1208" s="119">
        <v>0</v>
      </c>
      <c r="F1208" s="120">
        <f t="shared" si="54"/>
        <v>0</v>
      </c>
      <c r="G1208" s="120">
        <f t="shared" si="55"/>
        <v>0</v>
      </c>
      <c r="H1208" s="120">
        <f t="shared" si="56"/>
        <v>0</v>
      </c>
      <c r="I1208" s="112" t="s">
        <v>43</v>
      </c>
    </row>
    <row r="1209" s="112" customFormat="1" ht="16.95" hidden="1" customHeight="1" spans="1:9">
      <c r="A1209" s="130" t="s">
        <v>115</v>
      </c>
      <c r="B1209" s="119"/>
      <c r="C1209" s="119"/>
      <c r="D1209" s="119">
        <v>0</v>
      </c>
      <c r="E1209" s="119">
        <v>0</v>
      </c>
      <c r="F1209" s="120">
        <f t="shared" si="54"/>
        <v>0</v>
      </c>
      <c r="G1209" s="120">
        <f t="shared" si="55"/>
        <v>0</v>
      </c>
      <c r="H1209" s="120">
        <f t="shared" si="56"/>
        <v>0</v>
      </c>
      <c r="I1209" s="112" t="s">
        <v>43</v>
      </c>
    </row>
    <row r="1210" s="112" customFormat="1" ht="16.95" hidden="1" customHeight="1" spans="1:9">
      <c r="A1210" s="130" t="s">
        <v>1013</v>
      </c>
      <c r="B1210" s="119"/>
      <c r="C1210" s="119"/>
      <c r="D1210" s="119">
        <v>0</v>
      </c>
      <c r="E1210" s="119">
        <v>0</v>
      </c>
      <c r="F1210" s="120">
        <f t="shared" si="54"/>
        <v>0</v>
      </c>
      <c r="G1210" s="120">
        <f t="shared" si="55"/>
        <v>0</v>
      </c>
      <c r="H1210" s="120">
        <f t="shared" si="56"/>
        <v>0</v>
      </c>
      <c r="I1210" s="112" t="s">
        <v>43</v>
      </c>
    </row>
    <row r="1211" s="112" customFormat="1" ht="16.95" hidden="1" customHeight="1" spans="1:9">
      <c r="A1211" s="130" t="s">
        <v>1014</v>
      </c>
      <c r="B1211" s="119"/>
      <c r="C1211" s="119"/>
      <c r="D1211" s="119">
        <v>0</v>
      </c>
      <c r="E1211" s="119">
        <v>0</v>
      </c>
      <c r="F1211" s="120">
        <f t="shared" si="54"/>
        <v>0</v>
      </c>
      <c r="G1211" s="120">
        <f t="shared" si="55"/>
        <v>0</v>
      </c>
      <c r="H1211" s="120">
        <f t="shared" si="56"/>
        <v>0</v>
      </c>
      <c r="I1211" s="112" t="s">
        <v>43</v>
      </c>
    </row>
    <row r="1212" s="112" customFormat="1" ht="16.95" hidden="1" customHeight="1" spans="1:9">
      <c r="A1212" s="130" t="s">
        <v>1015</v>
      </c>
      <c r="B1212" s="119"/>
      <c r="C1212" s="119"/>
      <c r="D1212" s="119">
        <v>0</v>
      </c>
      <c r="E1212" s="119">
        <v>0</v>
      </c>
      <c r="F1212" s="120">
        <f t="shared" si="54"/>
        <v>0</v>
      </c>
      <c r="G1212" s="120">
        <f t="shared" si="55"/>
        <v>0</v>
      </c>
      <c r="H1212" s="120">
        <f t="shared" si="56"/>
        <v>0</v>
      </c>
      <c r="I1212" s="112" t="s">
        <v>43</v>
      </c>
    </row>
    <row r="1213" s="112" customFormat="1" ht="16.95" hidden="1" customHeight="1" spans="1:9">
      <c r="A1213" s="130" t="s">
        <v>122</v>
      </c>
      <c r="B1213" s="119"/>
      <c r="C1213" s="119"/>
      <c r="D1213" s="119">
        <v>0</v>
      </c>
      <c r="E1213" s="119">
        <v>0</v>
      </c>
      <c r="F1213" s="120">
        <f t="shared" si="54"/>
        <v>0</v>
      </c>
      <c r="G1213" s="120">
        <f t="shared" si="55"/>
        <v>0</v>
      </c>
      <c r="H1213" s="120">
        <f t="shared" si="56"/>
        <v>0</v>
      </c>
      <c r="I1213" s="112" t="s">
        <v>43</v>
      </c>
    </row>
    <row r="1214" s="112" customFormat="1" ht="16.95" hidden="1" customHeight="1" spans="1:9">
      <c r="A1214" s="130" t="s">
        <v>1016</v>
      </c>
      <c r="B1214" s="119"/>
      <c r="C1214" s="119"/>
      <c r="D1214" s="119">
        <v>0</v>
      </c>
      <c r="E1214" s="119">
        <v>0</v>
      </c>
      <c r="F1214" s="120">
        <f t="shared" si="54"/>
        <v>0</v>
      </c>
      <c r="G1214" s="120">
        <f t="shared" si="55"/>
        <v>0</v>
      </c>
      <c r="H1214" s="120">
        <f t="shared" si="56"/>
        <v>0</v>
      </c>
      <c r="I1214" s="112" t="s">
        <v>43</v>
      </c>
    </row>
    <row r="1215" s="31" customFormat="1" ht="16.95" customHeight="1" spans="1:9">
      <c r="A1215" s="90" t="s">
        <v>1017</v>
      </c>
      <c r="B1215" s="38">
        <v>19</v>
      </c>
      <c r="C1215" s="38">
        <v>5</v>
      </c>
      <c r="D1215" s="38">
        <v>18</v>
      </c>
      <c r="E1215" s="38">
        <v>5</v>
      </c>
      <c r="F1215" s="75">
        <f t="shared" ref="F1215:F1278" si="57">IF(B1215&lt;&gt;0,(E1215/B1215)*100,0)</f>
        <v>26.3157894736842</v>
      </c>
      <c r="G1215" s="75">
        <f t="shared" ref="G1215:G1278" si="58">IF(C1215&lt;&gt;0,(E1215/C1215)*100,0)</f>
        <v>100</v>
      </c>
      <c r="H1215" s="75">
        <f t="shared" ref="H1215:H1278" si="59">IF(D1215&lt;&gt;0,(E1215/D1215)*100,0)</f>
        <v>27.7777777777778</v>
      </c>
      <c r="I1215" s="31" t="s">
        <v>13</v>
      </c>
    </row>
    <row r="1216" s="112" customFormat="1" ht="16.95" hidden="1" customHeight="1" spans="1:9">
      <c r="A1216" s="130" t="s">
        <v>113</v>
      </c>
      <c r="B1216" s="119"/>
      <c r="C1216" s="119"/>
      <c r="D1216" s="119">
        <v>0</v>
      </c>
      <c r="E1216" s="119">
        <v>0</v>
      </c>
      <c r="F1216" s="120">
        <f t="shared" si="57"/>
        <v>0</v>
      </c>
      <c r="G1216" s="120">
        <f t="shared" si="58"/>
        <v>0</v>
      </c>
      <c r="H1216" s="120">
        <f t="shared" si="59"/>
        <v>0</v>
      </c>
      <c r="I1216" s="112" t="s">
        <v>43</v>
      </c>
    </row>
    <row r="1217" s="31" customFormat="1" ht="16.95" customHeight="1" spans="1:9">
      <c r="A1217" s="90" t="s">
        <v>114</v>
      </c>
      <c r="B1217" s="38"/>
      <c r="C1217" s="38"/>
      <c r="D1217" s="38">
        <v>18</v>
      </c>
      <c r="E1217" s="38">
        <v>0</v>
      </c>
      <c r="F1217" s="75">
        <f t="shared" si="57"/>
        <v>0</v>
      </c>
      <c r="G1217" s="75">
        <f t="shared" si="58"/>
        <v>0</v>
      </c>
      <c r="H1217" s="75">
        <f t="shared" si="59"/>
        <v>0</v>
      </c>
      <c r="I1217" s="31" t="s">
        <v>13</v>
      </c>
    </row>
    <row r="1218" s="112" customFormat="1" ht="16.95" hidden="1" customHeight="1" spans="1:9">
      <c r="A1218" s="130" t="s">
        <v>115</v>
      </c>
      <c r="B1218" s="119"/>
      <c r="C1218" s="119"/>
      <c r="D1218" s="119">
        <v>0</v>
      </c>
      <c r="E1218" s="119">
        <v>0</v>
      </c>
      <c r="F1218" s="120">
        <f t="shared" si="57"/>
        <v>0</v>
      </c>
      <c r="G1218" s="120">
        <f t="shared" si="58"/>
        <v>0</v>
      </c>
      <c r="H1218" s="120">
        <f t="shared" si="59"/>
        <v>0</v>
      </c>
      <c r="I1218" s="112" t="s">
        <v>43</v>
      </c>
    </row>
    <row r="1219" s="112" customFormat="1" ht="16.95" hidden="1" customHeight="1" spans="1:9">
      <c r="A1219" s="130" t="s">
        <v>1018</v>
      </c>
      <c r="B1219" s="119"/>
      <c r="C1219" s="119"/>
      <c r="D1219" s="119">
        <v>0</v>
      </c>
      <c r="E1219" s="119">
        <v>0</v>
      </c>
      <c r="F1219" s="120">
        <f t="shared" si="57"/>
        <v>0</v>
      </c>
      <c r="G1219" s="120">
        <f t="shared" si="58"/>
        <v>0</v>
      </c>
      <c r="H1219" s="120">
        <f t="shared" si="59"/>
        <v>0</v>
      </c>
      <c r="I1219" s="112" t="s">
        <v>43</v>
      </c>
    </row>
    <row r="1220" s="112" customFormat="1" ht="16.95" hidden="1" customHeight="1" spans="1:9">
      <c r="A1220" s="130" t="s">
        <v>1019</v>
      </c>
      <c r="B1220" s="119"/>
      <c r="C1220" s="119"/>
      <c r="D1220" s="119">
        <v>0</v>
      </c>
      <c r="E1220" s="119">
        <v>0</v>
      </c>
      <c r="F1220" s="120">
        <f t="shared" si="57"/>
        <v>0</v>
      </c>
      <c r="G1220" s="120">
        <f t="shared" si="58"/>
        <v>0</v>
      </c>
      <c r="H1220" s="120">
        <f t="shared" si="59"/>
        <v>0</v>
      </c>
      <c r="I1220" s="112" t="s">
        <v>43</v>
      </c>
    </row>
    <row r="1221" s="112" customFormat="1" ht="16.95" hidden="1" customHeight="1" spans="1:9">
      <c r="A1221" s="130" t="s">
        <v>1020</v>
      </c>
      <c r="B1221" s="119"/>
      <c r="C1221" s="119"/>
      <c r="D1221" s="119">
        <v>0</v>
      </c>
      <c r="E1221" s="119">
        <v>0</v>
      </c>
      <c r="F1221" s="120">
        <f t="shared" si="57"/>
        <v>0</v>
      </c>
      <c r="G1221" s="120">
        <f t="shared" si="58"/>
        <v>0</v>
      </c>
      <c r="H1221" s="120">
        <f t="shared" si="59"/>
        <v>0</v>
      </c>
      <c r="I1221" s="112" t="s">
        <v>43</v>
      </c>
    </row>
    <row r="1222" s="112" customFormat="1" ht="16.95" hidden="1" customHeight="1" spans="1:9">
      <c r="A1222" s="130" t="s">
        <v>1021</v>
      </c>
      <c r="B1222" s="119"/>
      <c r="C1222" s="119"/>
      <c r="D1222" s="119">
        <v>0</v>
      </c>
      <c r="E1222" s="119">
        <v>0</v>
      </c>
      <c r="F1222" s="120">
        <f t="shared" si="57"/>
        <v>0</v>
      </c>
      <c r="G1222" s="120">
        <f t="shared" si="58"/>
        <v>0</v>
      </c>
      <c r="H1222" s="120">
        <f t="shared" si="59"/>
        <v>0</v>
      </c>
      <c r="I1222" s="112" t="s">
        <v>43</v>
      </c>
    </row>
    <row r="1223" s="31" customFormat="1" ht="16.95" customHeight="1" spans="1:9">
      <c r="A1223" s="90" t="s">
        <v>1022</v>
      </c>
      <c r="B1223" s="38"/>
      <c r="C1223" s="38"/>
      <c r="D1223" s="38">
        <v>0</v>
      </c>
      <c r="E1223" s="38">
        <v>5</v>
      </c>
      <c r="F1223" s="75">
        <f t="shared" si="57"/>
        <v>0</v>
      </c>
      <c r="G1223" s="75">
        <f t="shared" si="58"/>
        <v>0</v>
      </c>
      <c r="H1223" s="75">
        <f t="shared" si="59"/>
        <v>0</v>
      </c>
      <c r="I1223" s="31" t="s">
        <v>13</v>
      </c>
    </row>
    <row r="1224" s="112" customFormat="1" ht="16.95" hidden="1" customHeight="1" spans="1:9">
      <c r="A1224" s="130" t="s">
        <v>1023</v>
      </c>
      <c r="B1224" s="119"/>
      <c r="C1224" s="119"/>
      <c r="D1224" s="119">
        <v>0</v>
      </c>
      <c r="E1224" s="119">
        <v>0</v>
      </c>
      <c r="F1224" s="120">
        <f t="shared" si="57"/>
        <v>0</v>
      </c>
      <c r="G1224" s="120">
        <f t="shared" si="58"/>
        <v>0</v>
      </c>
      <c r="H1224" s="120">
        <f t="shared" si="59"/>
        <v>0</v>
      </c>
      <c r="I1224" s="112" t="s">
        <v>43</v>
      </c>
    </row>
    <row r="1225" s="112" customFormat="1" ht="16.95" hidden="1" customHeight="1" spans="1:9">
      <c r="A1225" s="130" t="s">
        <v>1024</v>
      </c>
      <c r="B1225" s="119"/>
      <c r="C1225" s="119"/>
      <c r="D1225" s="119">
        <v>0</v>
      </c>
      <c r="E1225" s="119">
        <v>0</v>
      </c>
      <c r="F1225" s="120">
        <f t="shared" si="57"/>
        <v>0</v>
      </c>
      <c r="G1225" s="120">
        <f t="shared" si="58"/>
        <v>0</v>
      </c>
      <c r="H1225" s="120">
        <f t="shared" si="59"/>
        <v>0</v>
      </c>
      <c r="I1225" s="112" t="s">
        <v>43</v>
      </c>
    </row>
    <row r="1226" s="112" customFormat="1" ht="16.95" hidden="1" customHeight="1" spans="1:9">
      <c r="A1226" s="130" t="s">
        <v>1025</v>
      </c>
      <c r="B1226" s="119"/>
      <c r="C1226" s="119"/>
      <c r="D1226" s="119">
        <v>0</v>
      </c>
      <c r="E1226" s="119">
        <v>0</v>
      </c>
      <c r="F1226" s="120">
        <f t="shared" si="57"/>
        <v>0</v>
      </c>
      <c r="G1226" s="120">
        <f t="shared" si="58"/>
        <v>0</v>
      </c>
      <c r="H1226" s="120">
        <f t="shared" si="59"/>
        <v>0</v>
      </c>
      <c r="I1226" s="112" t="s">
        <v>43</v>
      </c>
    </row>
    <row r="1227" s="112" customFormat="1" ht="16.95" hidden="1" customHeight="1" spans="1:9">
      <c r="A1227" s="130" t="s">
        <v>1026</v>
      </c>
      <c r="B1227" s="119"/>
      <c r="C1227" s="119"/>
      <c r="D1227" s="119">
        <v>0</v>
      </c>
      <c r="E1227" s="119">
        <v>0</v>
      </c>
      <c r="F1227" s="120">
        <f t="shared" si="57"/>
        <v>0</v>
      </c>
      <c r="G1227" s="120">
        <f t="shared" si="58"/>
        <v>0</v>
      </c>
      <c r="H1227" s="120">
        <f t="shared" si="59"/>
        <v>0</v>
      </c>
      <c r="I1227" s="112" t="s">
        <v>43</v>
      </c>
    </row>
    <row r="1228" s="112" customFormat="1" ht="16.95" hidden="1" customHeight="1" spans="1:9">
      <c r="A1228" s="130" t="s">
        <v>1027</v>
      </c>
      <c r="B1228" s="119"/>
      <c r="C1228" s="119"/>
      <c r="D1228" s="119">
        <v>0</v>
      </c>
      <c r="E1228" s="119">
        <v>0</v>
      </c>
      <c r="F1228" s="120">
        <f t="shared" si="57"/>
        <v>0</v>
      </c>
      <c r="G1228" s="120">
        <f t="shared" si="58"/>
        <v>0</v>
      </c>
      <c r="H1228" s="120">
        <f t="shared" si="59"/>
        <v>0</v>
      </c>
      <c r="I1228" s="112" t="s">
        <v>43</v>
      </c>
    </row>
    <row r="1229" s="112" customFormat="1" ht="16.95" hidden="1" customHeight="1" spans="1:9">
      <c r="A1229" s="130" t="s">
        <v>1028</v>
      </c>
      <c r="B1229" s="119"/>
      <c r="C1229" s="119"/>
      <c r="D1229" s="119">
        <v>0</v>
      </c>
      <c r="E1229" s="119">
        <v>0</v>
      </c>
      <c r="F1229" s="120">
        <f t="shared" si="57"/>
        <v>0</v>
      </c>
      <c r="G1229" s="120">
        <f t="shared" si="58"/>
        <v>0</v>
      </c>
      <c r="H1229" s="120">
        <f t="shared" si="59"/>
        <v>0</v>
      </c>
      <c r="I1229" s="112" t="s">
        <v>43</v>
      </c>
    </row>
    <row r="1230" s="112" customFormat="1" ht="16.95" hidden="1" customHeight="1" spans="1:9">
      <c r="A1230" s="130" t="s">
        <v>1029</v>
      </c>
      <c r="B1230" s="119">
        <v>0</v>
      </c>
      <c r="C1230" s="119">
        <v>0</v>
      </c>
      <c r="D1230" s="119">
        <v>0</v>
      </c>
      <c r="E1230" s="119">
        <v>0</v>
      </c>
      <c r="F1230" s="120">
        <f t="shared" si="57"/>
        <v>0</v>
      </c>
      <c r="G1230" s="120">
        <f t="shared" si="58"/>
        <v>0</v>
      </c>
      <c r="H1230" s="120">
        <f t="shared" si="59"/>
        <v>0</v>
      </c>
      <c r="I1230" s="112" t="s">
        <v>43</v>
      </c>
    </row>
    <row r="1231" s="112" customFormat="1" ht="16.95" hidden="1" customHeight="1" spans="1:9">
      <c r="A1231" s="130" t="s">
        <v>1030</v>
      </c>
      <c r="B1231" s="119"/>
      <c r="C1231" s="119"/>
      <c r="D1231" s="119">
        <v>0</v>
      </c>
      <c r="E1231" s="119">
        <v>0</v>
      </c>
      <c r="F1231" s="120">
        <f t="shared" si="57"/>
        <v>0</v>
      </c>
      <c r="G1231" s="120">
        <f t="shared" si="58"/>
        <v>0</v>
      </c>
      <c r="H1231" s="120">
        <f t="shared" si="59"/>
        <v>0</v>
      </c>
      <c r="I1231" s="112" t="s">
        <v>43</v>
      </c>
    </row>
    <row r="1232" s="31" customFormat="1" ht="16.95" customHeight="1" spans="1:9">
      <c r="A1232" s="90" t="s">
        <v>82</v>
      </c>
      <c r="B1232" s="38">
        <v>23280</v>
      </c>
      <c r="C1232" s="38">
        <v>18124</v>
      </c>
      <c r="D1232" s="38">
        <v>22336</v>
      </c>
      <c r="E1232" s="38">
        <v>18124</v>
      </c>
      <c r="F1232" s="75">
        <f t="shared" si="57"/>
        <v>77.8522336769759</v>
      </c>
      <c r="G1232" s="75">
        <f t="shared" si="58"/>
        <v>100</v>
      </c>
      <c r="H1232" s="75">
        <f t="shared" si="59"/>
        <v>81.1425501432665</v>
      </c>
      <c r="I1232" s="31" t="s">
        <v>13</v>
      </c>
    </row>
    <row r="1233" s="31" customFormat="1" ht="16.95" customHeight="1" spans="1:9">
      <c r="A1233" s="90" t="s">
        <v>1031</v>
      </c>
      <c r="B1233" s="38">
        <v>13720</v>
      </c>
      <c r="C1233" s="38">
        <v>9078</v>
      </c>
      <c r="D1233" s="38">
        <v>13951</v>
      </c>
      <c r="E1233" s="38">
        <v>9078</v>
      </c>
      <c r="F1233" s="75">
        <f t="shared" si="57"/>
        <v>66.1661807580175</v>
      </c>
      <c r="G1233" s="75">
        <f t="shared" si="58"/>
        <v>100</v>
      </c>
      <c r="H1233" s="75">
        <f t="shared" si="59"/>
        <v>65.0706042577593</v>
      </c>
      <c r="I1233" s="31" t="s">
        <v>13</v>
      </c>
    </row>
    <row r="1234" s="112" customFormat="1" ht="16.95" hidden="1" customHeight="1" spans="1:9">
      <c r="A1234" s="130" t="s">
        <v>1032</v>
      </c>
      <c r="B1234" s="119"/>
      <c r="C1234" s="119"/>
      <c r="D1234" s="119">
        <v>0</v>
      </c>
      <c r="E1234" s="119">
        <v>0</v>
      </c>
      <c r="F1234" s="120">
        <f t="shared" si="57"/>
        <v>0</v>
      </c>
      <c r="G1234" s="120">
        <f t="shared" si="58"/>
        <v>0</v>
      </c>
      <c r="H1234" s="120">
        <f t="shared" si="59"/>
        <v>0</v>
      </c>
      <c r="I1234" s="112" t="s">
        <v>43</v>
      </c>
    </row>
    <row r="1235" s="112" customFormat="1" ht="16.95" hidden="1" customHeight="1" spans="1:9">
      <c r="A1235" s="130" t="s">
        <v>1033</v>
      </c>
      <c r="B1235" s="119"/>
      <c r="C1235" s="119"/>
      <c r="D1235" s="119">
        <v>0</v>
      </c>
      <c r="E1235" s="119">
        <v>0</v>
      </c>
      <c r="F1235" s="120">
        <f t="shared" si="57"/>
        <v>0</v>
      </c>
      <c r="G1235" s="120">
        <f t="shared" si="58"/>
        <v>0</v>
      </c>
      <c r="H1235" s="120">
        <f t="shared" si="59"/>
        <v>0</v>
      </c>
      <c r="I1235" s="112" t="s">
        <v>43</v>
      </c>
    </row>
    <row r="1236" s="31" customFormat="1" ht="16.95" customHeight="1" spans="1:9">
      <c r="A1236" s="90" t="s">
        <v>1034</v>
      </c>
      <c r="B1236" s="38"/>
      <c r="C1236" s="38"/>
      <c r="D1236" s="38">
        <v>5086</v>
      </c>
      <c r="E1236" s="38">
        <v>6090</v>
      </c>
      <c r="F1236" s="75">
        <f t="shared" si="57"/>
        <v>0</v>
      </c>
      <c r="G1236" s="75">
        <f t="shared" si="58"/>
        <v>0</v>
      </c>
      <c r="H1236" s="75">
        <f t="shared" si="59"/>
        <v>119.740464018875</v>
      </c>
      <c r="I1236" s="31" t="s">
        <v>13</v>
      </c>
    </row>
    <row r="1237" s="112" customFormat="1" ht="16.95" hidden="1" customHeight="1" spans="1:9">
      <c r="A1237" s="130" t="s">
        <v>1035</v>
      </c>
      <c r="B1237" s="119"/>
      <c r="C1237" s="119"/>
      <c r="D1237" s="119">
        <v>0</v>
      </c>
      <c r="E1237" s="119">
        <v>0</v>
      </c>
      <c r="F1237" s="120">
        <f t="shared" si="57"/>
        <v>0</v>
      </c>
      <c r="G1237" s="120">
        <f t="shared" si="58"/>
        <v>0</v>
      </c>
      <c r="H1237" s="120">
        <f t="shared" si="59"/>
        <v>0</v>
      </c>
      <c r="I1237" s="112" t="s">
        <v>43</v>
      </c>
    </row>
    <row r="1238" s="31" customFormat="1" ht="16.95" customHeight="1" spans="1:9">
      <c r="A1238" s="90" t="s">
        <v>1036</v>
      </c>
      <c r="B1238" s="38"/>
      <c r="C1238" s="38"/>
      <c r="D1238" s="38">
        <v>6355</v>
      </c>
      <c r="E1238" s="38">
        <v>463</v>
      </c>
      <c r="F1238" s="75">
        <f t="shared" si="57"/>
        <v>0</v>
      </c>
      <c r="G1238" s="75">
        <f t="shared" si="58"/>
        <v>0</v>
      </c>
      <c r="H1238" s="75">
        <f t="shared" si="59"/>
        <v>7.28560188827695</v>
      </c>
      <c r="I1238" s="31" t="s">
        <v>13</v>
      </c>
    </row>
    <row r="1239" s="31" customFormat="1" ht="16.95" customHeight="1" spans="1:9">
      <c r="A1239" s="90" t="s">
        <v>1037</v>
      </c>
      <c r="B1239" s="38"/>
      <c r="C1239" s="38"/>
      <c r="D1239" s="38">
        <v>1354</v>
      </c>
      <c r="E1239" s="38">
        <v>660</v>
      </c>
      <c r="F1239" s="75">
        <f t="shared" si="57"/>
        <v>0</v>
      </c>
      <c r="G1239" s="75">
        <f t="shared" si="58"/>
        <v>0</v>
      </c>
      <c r="H1239" s="75">
        <f t="shared" si="59"/>
        <v>48.7444608567208</v>
      </c>
      <c r="I1239" s="31" t="s">
        <v>13</v>
      </c>
    </row>
    <row r="1240" s="31" customFormat="1" ht="16.95" customHeight="1" spans="1:9">
      <c r="A1240" s="90" t="s">
        <v>1038</v>
      </c>
      <c r="B1240" s="38"/>
      <c r="C1240" s="38"/>
      <c r="D1240" s="38">
        <v>211</v>
      </c>
      <c r="E1240" s="38">
        <v>200</v>
      </c>
      <c r="F1240" s="75">
        <f t="shared" si="57"/>
        <v>0</v>
      </c>
      <c r="G1240" s="75">
        <f t="shared" si="58"/>
        <v>0</v>
      </c>
      <c r="H1240" s="75">
        <f t="shared" si="59"/>
        <v>94.7867298578199</v>
      </c>
      <c r="I1240" s="31" t="s">
        <v>13</v>
      </c>
    </row>
    <row r="1241" s="31" customFormat="1" ht="16.95" customHeight="1" spans="1:9">
      <c r="A1241" s="90" t="s">
        <v>1039</v>
      </c>
      <c r="B1241" s="38"/>
      <c r="C1241" s="38"/>
      <c r="D1241" s="38">
        <v>945</v>
      </c>
      <c r="E1241" s="38">
        <v>1665</v>
      </c>
      <c r="F1241" s="75">
        <f t="shared" si="57"/>
        <v>0</v>
      </c>
      <c r="G1241" s="75">
        <f t="shared" si="58"/>
        <v>0</v>
      </c>
      <c r="H1241" s="75">
        <f t="shared" si="59"/>
        <v>176.190476190476</v>
      </c>
      <c r="I1241" s="31" t="s">
        <v>13</v>
      </c>
    </row>
    <row r="1242" s="31" customFormat="1" ht="16.95" customHeight="1" spans="1:9">
      <c r="A1242" s="90" t="s">
        <v>1040</v>
      </c>
      <c r="B1242" s="38">
        <v>9560</v>
      </c>
      <c r="C1242" s="38">
        <v>9046</v>
      </c>
      <c r="D1242" s="38">
        <v>8385</v>
      </c>
      <c r="E1242" s="38">
        <v>9046</v>
      </c>
      <c r="F1242" s="75">
        <f t="shared" si="57"/>
        <v>94.6234309623431</v>
      </c>
      <c r="G1242" s="75">
        <f t="shared" si="58"/>
        <v>100</v>
      </c>
      <c r="H1242" s="75">
        <f t="shared" si="59"/>
        <v>107.883124627311</v>
      </c>
      <c r="I1242" s="31" t="s">
        <v>13</v>
      </c>
    </row>
    <row r="1243" s="31" customFormat="1" ht="17.25" customHeight="1" spans="1:9">
      <c r="A1243" s="90" t="s">
        <v>1041</v>
      </c>
      <c r="B1243" s="38"/>
      <c r="C1243" s="38"/>
      <c r="D1243" s="38">
        <v>8385</v>
      </c>
      <c r="E1243" s="38">
        <v>9046</v>
      </c>
      <c r="F1243" s="75">
        <f t="shared" si="57"/>
        <v>0</v>
      </c>
      <c r="G1243" s="75">
        <f t="shared" si="58"/>
        <v>0</v>
      </c>
      <c r="H1243" s="75">
        <f t="shared" si="59"/>
        <v>107.883124627311</v>
      </c>
      <c r="I1243" s="31" t="s">
        <v>13</v>
      </c>
    </row>
    <row r="1244" s="112" customFormat="1" ht="17.25" hidden="1" customHeight="1" spans="1:9">
      <c r="A1244" s="130" t="s">
        <v>1042</v>
      </c>
      <c r="B1244" s="119"/>
      <c r="C1244" s="119"/>
      <c r="D1244" s="119">
        <v>0</v>
      </c>
      <c r="E1244" s="119">
        <v>0</v>
      </c>
      <c r="F1244" s="120">
        <f t="shared" si="57"/>
        <v>0</v>
      </c>
      <c r="G1244" s="120">
        <f t="shared" si="58"/>
        <v>0</v>
      </c>
      <c r="H1244" s="120">
        <f t="shared" si="59"/>
        <v>0</v>
      </c>
      <c r="I1244" s="112" t="s">
        <v>43</v>
      </c>
    </row>
    <row r="1245" s="112" customFormat="1" ht="17.25" hidden="1" customHeight="1" spans="1:9">
      <c r="A1245" s="130" t="s">
        <v>1043</v>
      </c>
      <c r="B1245" s="119"/>
      <c r="C1245" s="119"/>
      <c r="D1245" s="119">
        <v>0</v>
      </c>
      <c r="E1245" s="119">
        <v>0</v>
      </c>
      <c r="F1245" s="120">
        <f t="shared" si="57"/>
        <v>0</v>
      </c>
      <c r="G1245" s="120">
        <f t="shared" si="58"/>
        <v>0</v>
      </c>
      <c r="H1245" s="120">
        <f t="shared" si="59"/>
        <v>0</v>
      </c>
      <c r="I1245" s="112" t="s">
        <v>43</v>
      </c>
    </row>
    <row r="1246" s="112" customFormat="1" ht="17.25" hidden="1" customHeight="1" spans="1:9">
      <c r="A1246" s="130" t="s">
        <v>1044</v>
      </c>
      <c r="B1246" s="119">
        <v>0</v>
      </c>
      <c r="C1246" s="119">
        <v>0</v>
      </c>
      <c r="D1246" s="119">
        <v>0</v>
      </c>
      <c r="E1246" s="119">
        <v>0</v>
      </c>
      <c r="F1246" s="120">
        <f t="shared" si="57"/>
        <v>0</v>
      </c>
      <c r="G1246" s="120">
        <f t="shared" si="58"/>
        <v>0</v>
      </c>
      <c r="H1246" s="120">
        <f t="shared" si="59"/>
        <v>0</v>
      </c>
      <c r="I1246" s="112" t="s">
        <v>43</v>
      </c>
    </row>
    <row r="1247" s="112" customFormat="1" ht="17.25" hidden="1" customHeight="1" spans="1:9">
      <c r="A1247" s="130" t="s">
        <v>1045</v>
      </c>
      <c r="B1247" s="119"/>
      <c r="C1247" s="119"/>
      <c r="D1247" s="119">
        <v>0</v>
      </c>
      <c r="E1247" s="119">
        <v>0</v>
      </c>
      <c r="F1247" s="120">
        <f t="shared" si="57"/>
        <v>0</v>
      </c>
      <c r="G1247" s="120">
        <f t="shared" si="58"/>
        <v>0</v>
      </c>
      <c r="H1247" s="120">
        <f t="shared" si="59"/>
        <v>0</v>
      </c>
      <c r="I1247" s="112" t="s">
        <v>43</v>
      </c>
    </row>
    <row r="1248" s="112" customFormat="1" ht="17.25" hidden="1" customHeight="1" spans="1:9">
      <c r="A1248" s="130" t="s">
        <v>1046</v>
      </c>
      <c r="B1248" s="119"/>
      <c r="C1248" s="119"/>
      <c r="D1248" s="119">
        <v>0</v>
      </c>
      <c r="E1248" s="119">
        <v>0</v>
      </c>
      <c r="F1248" s="120">
        <f t="shared" si="57"/>
        <v>0</v>
      </c>
      <c r="G1248" s="120">
        <f t="shared" si="58"/>
        <v>0</v>
      </c>
      <c r="H1248" s="120">
        <f t="shared" si="59"/>
        <v>0</v>
      </c>
      <c r="I1248" s="112" t="s">
        <v>43</v>
      </c>
    </row>
    <row r="1249" s="112" customFormat="1" ht="17.25" hidden="1" customHeight="1" spans="1:9">
      <c r="A1249" s="130" t="s">
        <v>1047</v>
      </c>
      <c r="B1249" s="119"/>
      <c r="C1249" s="119"/>
      <c r="D1249" s="119">
        <v>0</v>
      </c>
      <c r="E1249" s="119">
        <v>0</v>
      </c>
      <c r="F1249" s="120">
        <f t="shared" si="57"/>
        <v>0</v>
      </c>
      <c r="G1249" s="120">
        <f t="shared" si="58"/>
        <v>0</v>
      </c>
      <c r="H1249" s="120">
        <f t="shared" si="59"/>
        <v>0</v>
      </c>
      <c r="I1249" s="112" t="s">
        <v>43</v>
      </c>
    </row>
    <row r="1250" s="31" customFormat="1" ht="17.25" customHeight="1" spans="1:9">
      <c r="A1250" s="90" t="s">
        <v>83</v>
      </c>
      <c r="B1250" s="38">
        <v>130</v>
      </c>
      <c r="C1250" s="38">
        <v>125</v>
      </c>
      <c r="D1250" s="38">
        <v>125</v>
      </c>
      <c r="E1250" s="38">
        <v>125</v>
      </c>
      <c r="F1250" s="75">
        <f t="shared" si="57"/>
        <v>96.1538461538462</v>
      </c>
      <c r="G1250" s="75">
        <f t="shared" si="58"/>
        <v>100</v>
      </c>
      <c r="H1250" s="75">
        <f t="shared" si="59"/>
        <v>100</v>
      </c>
      <c r="I1250" s="31" t="s">
        <v>13</v>
      </c>
    </row>
    <row r="1251" s="31" customFormat="1" ht="17.25" customHeight="1" spans="1:9">
      <c r="A1251" s="90" t="s">
        <v>1048</v>
      </c>
      <c r="B1251" s="38">
        <v>130</v>
      </c>
      <c r="C1251" s="38">
        <v>125</v>
      </c>
      <c r="D1251" s="38">
        <v>125</v>
      </c>
      <c r="E1251" s="38">
        <v>125</v>
      </c>
      <c r="F1251" s="75">
        <f t="shared" si="57"/>
        <v>96.1538461538462</v>
      </c>
      <c r="G1251" s="75">
        <f t="shared" si="58"/>
        <v>100</v>
      </c>
      <c r="H1251" s="75">
        <f t="shared" si="59"/>
        <v>100</v>
      </c>
      <c r="I1251" s="31" t="s">
        <v>13</v>
      </c>
    </row>
    <row r="1252" s="112" customFormat="1" ht="17.25" hidden="1" customHeight="1" spans="1:9">
      <c r="A1252" s="130" t="s">
        <v>113</v>
      </c>
      <c r="B1252" s="119"/>
      <c r="C1252" s="119"/>
      <c r="D1252" s="119">
        <v>0</v>
      </c>
      <c r="E1252" s="119">
        <v>0</v>
      </c>
      <c r="F1252" s="120">
        <f t="shared" si="57"/>
        <v>0</v>
      </c>
      <c r="G1252" s="120">
        <f t="shared" si="58"/>
        <v>0</v>
      </c>
      <c r="H1252" s="120">
        <f t="shared" si="59"/>
        <v>0</v>
      </c>
      <c r="I1252" s="112" t="s">
        <v>43</v>
      </c>
    </row>
    <row r="1253" s="112" customFormat="1" ht="17.25" hidden="1" customHeight="1" spans="1:9">
      <c r="A1253" s="130" t="s">
        <v>114</v>
      </c>
      <c r="B1253" s="119"/>
      <c r="C1253" s="119"/>
      <c r="D1253" s="119">
        <v>0</v>
      </c>
      <c r="E1253" s="119">
        <v>0</v>
      </c>
      <c r="F1253" s="120">
        <f t="shared" si="57"/>
        <v>0</v>
      </c>
      <c r="G1253" s="120">
        <f t="shared" si="58"/>
        <v>0</v>
      </c>
      <c r="H1253" s="120">
        <f t="shared" si="59"/>
        <v>0</v>
      </c>
      <c r="I1253" s="112" t="s">
        <v>43</v>
      </c>
    </row>
    <row r="1254" s="112" customFormat="1" ht="17.25" hidden="1" customHeight="1" spans="1:9">
      <c r="A1254" s="130" t="s">
        <v>115</v>
      </c>
      <c r="B1254" s="119"/>
      <c r="C1254" s="119"/>
      <c r="D1254" s="119">
        <v>0</v>
      </c>
      <c r="E1254" s="119">
        <v>0</v>
      </c>
      <c r="F1254" s="120">
        <f t="shared" si="57"/>
        <v>0</v>
      </c>
      <c r="G1254" s="120">
        <f t="shared" si="58"/>
        <v>0</v>
      </c>
      <c r="H1254" s="120">
        <f t="shared" si="59"/>
        <v>0</v>
      </c>
      <c r="I1254" s="112" t="s">
        <v>43</v>
      </c>
    </row>
    <row r="1255" s="112" customFormat="1" ht="17.25" hidden="1" customHeight="1" spans="1:9">
      <c r="A1255" s="130" t="s">
        <v>1049</v>
      </c>
      <c r="B1255" s="119"/>
      <c r="C1255" s="119"/>
      <c r="D1255" s="119">
        <v>0</v>
      </c>
      <c r="E1255" s="119">
        <v>0</v>
      </c>
      <c r="F1255" s="120">
        <f t="shared" si="57"/>
        <v>0</v>
      </c>
      <c r="G1255" s="120">
        <f t="shared" si="58"/>
        <v>0</v>
      </c>
      <c r="H1255" s="120">
        <f t="shared" si="59"/>
        <v>0</v>
      </c>
      <c r="I1255" s="112" t="s">
        <v>43</v>
      </c>
    </row>
    <row r="1256" s="112" customFormat="1" ht="17.25" hidden="1" customHeight="1" spans="1:9">
      <c r="A1256" s="130" t="s">
        <v>1050</v>
      </c>
      <c r="B1256" s="119"/>
      <c r="C1256" s="119"/>
      <c r="D1256" s="119">
        <v>0</v>
      </c>
      <c r="E1256" s="119">
        <v>0</v>
      </c>
      <c r="F1256" s="120">
        <f t="shared" si="57"/>
        <v>0</v>
      </c>
      <c r="G1256" s="120">
        <f t="shared" si="58"/>
        <v>0</v>
      </c>
      <c r="H1256" s="120">
        <f t="shared" si="59"/>
        <v>0</v>
      </c>
      <c r="I1256" s="112" t="s">
        <v>43</v>
      </c>
    </row>
    <row r="1257" s="112" customFormat="1" ht="17.25" hidden="1" customHeight="1" spans="1:9">
      <c r="A1257" s="130" t="s">
        <v>1051</v>
      </c>
      <c r="B1257" s="119"/>
      <c r="C1257" s="119"/>
      <c r="D1257" s="119">
        <v>0</v>
      </c>
      <c r="E1257" s="119">
        <v>0</v>
      </c>
      <c r="F1257" s="120">
        <f t="shared" si="57"/>
        <v>0</v>
      </c>
      <c r="G1257" s="120">
        <f t="shared" si="58"/>
        <v>0</v>
      </c>
      <c r="H1257" s="120">
        <f t="shared" si="59"/>
        <v>0</v>
      </c>
      <c r="I1257" s="112" t="s">
        <v>43</v>
      </c>
    </row>
    <row r="1258" s="112" customFormat="1" ht="17.25" hidden="1" customHeight="1" spans="1:9">
      <c r="A1258" s="130" t="s">
        <v>1052</v>
      </c>
      <c r="B1258" s="119"/>
      <c r="C1258" s="119"/>
      <c r="D1258" s="119">
        <v>0</v>
      </c>
      <c r="E1258" s="119">
        <v>0</v>
      </c>
      <c r="F1258" s="120">
        <f t="shared" si="57"/>
        <v>0</v>
      </c>
      <c r="G1258" s="120">
        <f t="shared" si="58"/>
        <v>0</v>
      </c>
      <c r="H1258" s="120">
        <f t="shared" si="59"/>
        <v>0</v>
      </c>
      <c r="I1258" s="112" t="s">
        <v>43</v>
      </c>
    </row>
    <row r="1259" s="112" customFormat="1" ht="17.25" hidden="1" customHeight="1" spans="1:9">
      <c r="A1259" s="130" t="s">
        <v>1053</v>
      </c>
      <c r="B1259" s="119"/>
      <c r="C1259" s="119"/>
      <c r="D1259" s="119">
        <v>0</v>
      </c>
      <c r="E1259" s="119">
        <v>0</v>
      </c>
      <c r="F1259" s="120">
        <f t="shared" si="57"/>
        <v>0</v>
      </c>
      <c r="G1259" s="120">
        <f t="shared" si="58"/>
        <v>0</v>
      </c>
      <c r="H1259" s="120">
        <f t="shared" si="59"/>
        <v>0</v>
      </c>
      <c r="I1259" s="112" t="s">
        <v>43</v>
      </c>
    </row>
    <row r="1260" s="112" customFormat="1" ht="17.25" hidden="1" customHeight="1" spans="1:9">
      <c r="A1260" s="130" t="s">
        <v>1054</v>
      </c>
      <c r="B1260" s="119"/>
      <c r="C1260" s="119"/>
      <c r="D1260" s="119">
        <v>0</v>
      </c>
      <c r="E1260" s="119">
        <v>0</v>
      </c>
      <c r="F1260" s="120">
        <f t="shared" si="57"/>
        <v>0</v>
      </c>
      <c r="G1260" s="120">
        <f t="shared" si="58"/>
        <v>0</v>
      </c>
      <c r="H1260" s="120">
        <f t="shared" si="59"/>
        <v>0</v>
      </c>
      <c r="I1260" s="112" t="s">
        <v>43</v>
      </c>
    </row>
    <row r="1261" s="112" customFormat="1" ht="17.25" hidden="1" customHeight="1" spans="1:9">
      <c r="A1261" s="130" t="s">
        <v>1055</v>
      </c>
      <c r="B1261" s="119"/>
      <c r="C1261" s="119"/>
      <c r="D1261" s="119">
        <v>0</v>
      </c>
      <c r="E1261" s="119">
        <v>0</v>
      </c>
      <c r="F1261" s="120">
        <f t="shared" si="57"/>
        <v>0</v>
      </c>
      <c r="G1261" s="120">
        <f t="shared" si="58"/>
        <v>0</v>
      </c>
      <c r="H1261" s="120">
        <f t="shared" si="59"/>
        <v>0</v>
      </c>
      <c r="I1261" s="112" t="s">
        <v>43</v>
      </c>
    </row>
    <row r="1262" s="31" customFormat="1" ht="17.25" customHeight="1" spans="1:9">
      <c r="A1262" s="90" t="s">
        <v>1056</v>
      </c>
      <c r="B1262" s="38"/>
      <c r="C1262" s="38"/>
      <c r="D1262" s="38">
        <v>125</v>
      </c>
      <c r="E1262" s="38">
        <v>125</v>
      </c>
      <c r="F1262" s="75">
        <f t="shared" si="57"/>
        <v>0</v>
      </c>
      <c r="G1262" s="75">
        <f t="shared" si="58"/>
        <v>0</v>
      </c>
      <c r="H1262" s="75">
        <f t="shared" si="59"/>
        <v>100</v>
      </c>
      <c r="I1262" s="31" t="s">
        <v>13</v>
      </c>
    </row>
    <row r="1263" s="112" customFormat="1" ht="17.25" hidden="1" customHeight="1" spans="1:9">
      <c r="A1263" s="130" t="s">
        <v>1057</v>
      </c>
      <c r="B1263" s="119"/>
      <c r="C1263" s="119"/>
      <c r="D1263" s="119">
        <v>0</v>
      </c>
      <c r="E1263" s="119">
        <v>0</v>
      </c>
      <c r="F1263" s="120">
        <f t="shared" si="57"/>
        <v>0</v>
      </c>
      <c r="G1263" s="120">
        <f t="shared" si="58"/>
        <v>0</v>
      </c>
      <c r="H1263" s="120">
        <f t="shared" si="59"/>
        <v>0</v>
      </c>
      <c r="I1263" s="112" t="s">
        <v>43</v>
      </c>
    </row>
    <row r="1264" s="112" customFormat="1" ht="17.25" hidden="1" customHeight="1" spans="1:9">
      <c r="A1264" s="130" t="s">
        <v>122</v>
      </c>
      <c r="B1264" s="119"/>
      <c r="C1264" s="119"/>
      <c r="D1264" s="119">
        <v>0</v>
      </c>
      <c r="E1264" s="119">
        <v>0</v>
      </c>
      <c r="F1264" s="120">
        <f t="shared" si="57"/>
        <v>0</v>
      </c>
      <c r="G1264" s="120">
        <f t="shared" si="58"/>
        <v>0</v>
      </c>
      <c r="H1264" s="120">
        <f t="shared" si="59"/>
        <v>0</v>
      </c>
      <c r="I1264" s="112" t="s">
        <v>43</v>
      </c>
    </row>
    <row r="1265" s="112" customFormat="1" ht="17.25" hidden="1" customHeight="1" spans="1:9">
      <c r="A1265" s="130" t="s">
        <v>1058</v>
      </c>
      <c r="B1265" s="119"/>
      <c r="C1265" s="138"/>
      <c r="D1265" s="119">
        <v>0</v>
      </c>
      <c r="E1265" s="119">
        <v>0</v>
      </c>
      <c r="F1265" s="120">
        <f t="shared" si="57"/>
        <v>0</v>
      </c>
      <c r="G1265" s="120">
        <f t="shared" si="58"/>
        <v>0</v>
      </c>
      <c r="H1265" s="120">
        <f t="shared" si="59"/>
        <v>0</v>
      </c>
      <c r="I1265" s="112" t="s">
        <v>43</v>
      </c>
    </row>
    <row r="1266" s="112" customFormat="1" ht="17.25" hidden="1" customHeight="1" spans="1:9">
      <c r="A1266" s="130" t="s">
        <v>1059</v>
      </c>
      <c r="B1266" s="119">
        <v>0</v>
      </c>
      <c r="C1266" s="119">
        <v>0</v>
      </c>
      <c r="D1266" s="119">
        <v>0</v>
      </c>
      <c r="E1266" s="119">
        <v>0</v>
      </c>
      <c r="F1266" s="120">
        <f t="shared" si="57"/>
        <v>0</v>
      </c>
      <c r="G1266" s="120">
        <f t="shared" si="58"/>
        <v>0</v>
      </c>
      <c r="H1266" s="120">
        <f t="shared" si="59"/>
        <v>0</v>
      </c>
      <c r="I1266" s="112" t="s">
        <v>43</v>
      </c>
    </row>
    <row r="1267" s="112" customFormat="1" ht="17.25" hidden="1" customHeight="1" spans="1:9">
      <c r="A1267" s="130" t="s">
        <v>113</v>
      </c>
      <c r="B1267" s="119"/>
      <c r="C1267" s="119"/>
      <c r="D1267" s="119">
        <v>0</v>
      </c>
      <c r="E1267" s="119">
        <v>0</v>
      </c>
      <c r="F1267" s="120">
        <f t="shared" si="57"/>
        <v>0</v>
      </c>
      <c r="G1267" s="120">
        <f t="shared" si="58"/>
        <v>0</v>
      </c>
      <c r="H1267" s="120">
        <f t="shared" si="59"/>
        <v>0</v>
      </c>
      <c r="I1267" s="112" t="s">
        <v>43</v>
      </c>
    </row>
    <row r="1268" s="112" customFormat="1" ht="17.25" hidden="1" customHeight="1" spans="1:9">
      <c r="A1268" s="130" t="s">
        <v>114</v>
      </c>
      <c r="B1268" s="119"/>
      <c r="C1268" s="119"/>
      <c r="D1268" s="119">
        <v>0</v>
      </c>
      <c r="E1268" s="119">
        <v>0</v>
      </c>
      <c r="F1268" s="120">
        <f t="shared" si="57"/>
        <v>0</v>
      </c>
      <c r="G1268" s="120">
        <f t="shared" si="58"/>
        <v>0</v>
      </c>
      <c r="H1268" s="120">
        <f t="shared" si="59"/>
        <v>0</v>
      </c>
      <c r="I1268" s="112" t="s">
        <v>43</v>
      </c>
    </row>
    <row r="1269" s="112" customFormat="1" ht="17.25" hidden="1" customHeight="1" spans="1:9">
      <c r="A1269" s="130" t="s">
        <v>115</v>
      </c>
      <c r="B1269" s="119"/>
      <c r="C1269" s="119"/>
      <c r="D1269" s="119">
        <v>0</v>
      </c>
      <c r="E1269" s="119">
        <v>0</v>
      </c>
      <c r="F1269" s="120">
        <f t="shared" si="57"/>
        <v>0</v>
      </c>
      <c r="G1269" s="120">
        <f t="shared" si="58"/>
        <v>0</v>
      </c>
      <c r="H1269" s="120">
        <f t="shared" si="59"/>
        <v>0</v>
      </c>
      <c r="I1269" s="112" t="s">
        <v>43</v>
      </c>
    </row>
    <row r="1270" s="112" customFormat="1" ht="17.25" hidden="1" customHeight="1" spans="1:9">
      <c r="A1270" s="130" t="s">
        <v>1060</v>
      </c>
      <c r="B1270" s="119"/>
      <c r="C1270" s="119"/>
      <c r="D1270" s="119">
        <v>0</v>
      </c>
      <c r="E1270" s="119">
        <v>0</v>
      </c>
      <c r="F1270" s="120">
        <f t="shared" si="57"/>
        <v>0</v>
      </c>
      <c r="G1270" s="120">
        <f t="shared" si="58"/>
        <v>0</v>
      </c>
      <c r="H1270" s="120">
        <f t="shared" si="59"/>
        <v>0</v>
      </c>
      <c r="I1270" s="112" t="s">
        <v>43</v>
      </c>
    </row>
    <row r="1271" s="112" customFormat="1" ht="17.25" hidden="1" customHeight="1" spans="1:9">
      <c r="A1271" s="130" t="s">
        <v>1061</v>
      </c>
      <c r="B1271" s="119"/>
      <c r="C1271" s="119"/>
      <c r="D1271" s="119">
        <v>0</v>
      </c>
      <c r="E1271" s="119">
        <v>0</v>
      </c>
      <c r="F1271" s="120">
        <f t="shared" si="57"/>
        <v>0</v>
      </c>
      <c r="G1271" s="120">
        <f t="shared" si="58"/>
        <v>0</v>
      </c>
      <c r="H1271" s="120">
        <f t="shared" si="59"/>
        <v>0</v>
      </c>
      <c r="I1271" s="112" t="s">
        <v>43</v>
      </c>
    </row>
    <row r="1272" s="112" customFormat="1" ht="17.25" hidden="1" customHeight="1" spans="1:9">
      <c r="A1272" s="130" t="s">
        <v>1062</v>
      </c>
      <c r="B1272" s="119"/>
      <c r="C1272" s="119"/>
      <c r="D1272" s="119">
        <v>0</v>
      </c>
      <c r="E1272" s="119">
        <v>0</v>
      </c>
      <c r="F1272" s="120">
        <f t="shared" si="57"/>
        <v>0</v>
      </c>
      <c r="G1272" s="120">
        <f t="shared" si="58"/>
        <v>0</v>
      </c>
      <c r="H1272" s="120">
        <f t="shared" si="59"/>
        <v>0</v>
      </c>
      <c r="I1272" s="112" t="s">
        <v>43</v>
      </c>
    </row>
    <row r="1273" s="112" customFormat="1" ht="17.25" hidden="1" customHeight="1" spans="1:9">
      <c r="A1273" s="130" t="s">
        <v>1063</v>
      </c>
      <c r="B1273" s="119"/>
      <c r="C1273" s="119"/>
      <c r="D1273" s="119">
        <v>0</v>
      </c>
      <c r="E1273" s="119">
        <v>0</v>
      </c>
      <c r="F1273" s="120">
        <f t="shared" si="57"/>
        <v>0</v>
      </c>
      <c r="G1273" s="120">
        <f t="shared" si="58"/>
        <v>0</v>
      </c>
      <c r="H1273" s="120">
        <f t="shared" si="59"/>
        <v>0</v>
      </c>
      <c r="I1273" s="112" t="s">
        <v>43</v>
      </c>
    </row>
    <row r="1274" s="112" customFormat="1" ht="17.25" hidden="1" customHeight="1" spans="1:9">
      <c r="A1274" s="130" t="s">
        <v>1064</v>
      </c>
      <c r="B1274" s="119"/>
      <c r="C1274" s="119"/>
      <c r="D1274" s="119">
        <v>0</v>
      </c>
      <c r="E1274" s="119">
        <v>0</v>
      </c>
      <c r="F1274" s="120">
        <f t="shared" si="57"/>
        <v>0</v>
      </c>
      <c r="G1274" s="120">
        <f t="shared" si="58"/>
        <v>0</v>
      </c>
      <c r="H1274" s="120">
        <f t="shared" si="59"/>
        <v>0</v>
      </c>
      <c r="I1274" s="112" t="s">
        <v>43</v>
      </c>
    </row>
    <row r="1275" s="112" customFormat="1" ht="17.25" hidden="1" customHeight="1" spans="1:9">
      <c r="A1275" s="130" t="s">
        <v>1065</v>
      </c>
      <c r="B1275" s="119"/>
      <c r="C1275" s="119"/>
      <c r="D1275" s="119">
        <v>0</v>
      </c>
      <c r="E1275" s="119">
        <v>0</v>
      </c>
      <c r="F1275" s="120">
        <f t="shared" si="57"/>
        <v>0</v>
      </c>
      <c r="G1275" s="120">
        <f t="shared" si="58"/>
        <v>0</v>
      </c>
      <c r="H1275" s="120">
        <f t="shared" si="59"/>
        <v>0</v>
      </c>
      <c r="I1275" s="112" t="s">
        <v>43</v>
      </c>
    </row>
    <row r="1276" s="112" customFormat="1" ht="17.25" hidden="1" customHeight="1" spans="1:9">
      <c r="A1276" s="130" t="s">
        <v>1066</v>
      </c>
      <c r="B1276" s="119"/>
      <c r="C1276" s="119"/>
      <c r="D1276" s="119">
        <v>0</v>
      </c>
      <c r="E1276" s="119">
        <v>0</v>
      </c>
      <c r="F1276" s="120">
        <f t="shared" si="57"/>
        <v>0</v>
      </c>
      <c r="G1276" s="120">
        <f t="shared" si="58"/>
        <v>0</v>
      </c>
      <c r="H1276" s="120">
        <f t="shared" si="59"/>
        <v>0</v>
      </c>
      <c r="I1276" s="112" t="s">
        <v>43</v>
      </c>
    </row>
    <row r="1277" s="112" customFormat="1" ht="17.25" hidden="1" customHeight="1" spans="1:9">
      <c r="A1277" s="130" t="s">
        <v>1067</v>
      </c>
      <c r="B1277" s="119"/>
      <c r="C1277" s="119"/>
      <c r="D1277" s="119">
        <v>0</v>
      </c>
      <c r="E1277" s="119">
        <v>0</v>
      </c>
      <c r="F1277" s="120">
        <f t="shared" si="57"/>
        <v>0</v>
      </c>
      <c r="G1277" s="120">
        <f t="shared" si="58"/>
        <v>0</v>
      </c>
      <c r="H1277" s="120">
        <f t="shared" si="59"/>
        <v>0</v>
      </c>
      <c r="I1277" s="112" t="s">
        <v>43</v>
      </c>
    </row>
    <row r="1278" s="112" customFormat="1" ht="17.25" hidden="1" customHeight="1" spans="1:9">
      <c r="A1278" s="130" t="s">
        <v>122</v>
      </c>
      <c r="B1278" s="119"/>
      <c r="C1278" s="119"/>
      <c r="D1278" s="119">
        <v>0</v>
      </c>
      <c r="E1278" s="119">
        <v>0</v>
      </c>
      <c r="F1278" s="120">
        <f t="shared" si="57"/>
        <v>0</v>
      </c>
      <c r="G1278" s="120">
        <f t="shared" si="58"/>
        <v>0</v>
      </c>
      <c r="H1278" s="120">
        <f t="shared" si="59"/>
        <v>0</v>
      </c>
      <c r="I1278" s="112" t="s">
        <v>43</v>
      </c>
    </row>
    <row r="1279" s="112" customFormat="1" ht="17.25" hidden="1" customHeight="1" spans="1:9">
      <c r="A1279" s="130" t="s">
        <v>1068</v>
      </c>
      <c r="B1279" s="119"/>
      <c r="C1279" s="119"/>
      <c r="D1279" s="119">
        <v>0</v>
      </c>
      <c r="E1279" s="119">
        <v>0</v>
      </c>
      <c r="F1279" s="120">
        <f t="shared" ref="F1279:F1342" si="60">IF(B1279&lt;&gt;0,(E1279/B1279)*100,0)</f>
        <v>0</v>
      </c>
      <c r="G1279" s="120">
        <f t="shared" ref="G1279:G1342" si="61">IF(C1279&lt;&gt;0,(E1279/C1279)*100,0)</f>
        <v>0</v>
      </c>
      <c r="H1279" s="120">
        <f t="shared" ref="H1279:H1342" si="62">IF(D1279&lt;&gt;0,(E1279/D1279)*100,0)</f>
        <v>0</v>
      </c>
      <c r="I1279" s="112" t="s">
        <v>43</v>
      </c>
    </row>
    <row r="1280" s="112" customFormat="1" ht="17.25" hidden="1" customHeight="1" spans="1:9">
      <c r="A1280" s="130" t="s">
        <v>1069</v>
      </c>
      <c r="B1280" s="119">
        <v>0</v>
      </c>
      <c r="C1280" s="119">
        <v>0</v>
      </c>
      <c r="D1280" s="119">
        <v>0</v>
      </c>
      <c r="E1280" s="119">
        <v>0</v>
      </c>
      <c r="F1280" s="120">
        <f t="shared" si="60"/>
        <v>0</v>
      </c>
      <c r="G1280" s="120">
        <f t="shared" si="61"/>
        <v>0</v>
      </c>
      <c r="H1280" s="120">
        <f t="shared" si="62"/>
        <v>0</v>
      </c>
      <c r="I1280" s="112" t="s">
        <v>43</v>
      </c>
    </row>
    <row r="1281" s="112" customFormat="1" ht="17.25" hidden="1" customHeight="1" spans="1:9">
      <c r="A1281" s="130" t="s">
        <v>1070</v>
      </c>
      <c r="B1281" s="119"/>
      <c r="C1281" s="119"/>
      <c r="D1281" s="119">
        <v>0</v>
      </c>
      <c r="E1281" s="119">
        <v>0</v>
      </c>
      <c r="F1281" s="120">
        <f t="shared" si="60"/>
        <v>0</v>
      </c>
      <c r="G1281" s="120">
        <f t="shared" si="61"/>
        <v>0</v>
      </c>
      <c r="H1281" s="120">
        <f t="shared" si="62"/>
        <v>0</v>
      </c>
      <c r="I1281" s="112" t="s">
        <v>43</v>
      </c>
    </row>
    <row r="1282" s="112" customFormat="1" ht="17.25" hidden="1" customHeight="1" spans="1:9">
      <c r="A1282" s="130" t="s">
        <v>1071</v>
      </c>
      <c r="B1282" s="119"/>
      <c r="C1282" s="119"/>
      <c r="D1282" s="119">
        <v>0</v>
      </c>
      <c r="E1282" s="119">
        <v>0</v>
      </c>
      <c r="F1282" s="120">
        <f t="shared" si="60"/>
        <v>0</v>
      </c>
      <c r="G1282" s="120">
        <f t="shared" si="61"/>
        <v>0</v>
      </c>
      <c r="H1282" s="120">
        <f t="shared" si="62"/>
        <v>0</v>
      </c>
      <c r="I1282" s="112" t="s">
        <v>43</v>
      </c>
    </row>
    <row r="1283" s="112" customFormat="1" ht="17.25" hidden="1" customHeight="1" spans="1:9">
      <c r="A1283" s="130" t="s">
        <v>1072</v>
      </c>
      <c r="B1283" s="119"/>
      <c r="C1283" s="119"/>
      <c r="D1283" s="119">
        <v>0</v>
      </c>
      <c r="E1283" s="119">
        <v>0</v>
      </c>
      <c r="F1283" s="120">
        <f t="shared" si="60"/>
        <v>0</v>
      </c>
      <c r="G1283" s="120">
        <f t="shared" si="61"/>
        <v>0</v>
      </c>
      <c r="H1283" s="120">
        <f t="shared" si="62"/>
        <v>0</v>
      </c>
      <c r="I1283" s="112" t="s">
        <v>43</v>
      </c>
    </row>
    <row r="1284" s="112" customFormat="1" ht="17.25" hidden="1" customHeight="1" spans="1:9">
      <c r="A1284" s="130" t="s">
        <v>1073</v>
      </c>
      <c r="B1284" s="119"/>
      <c r="C1284" s="119"/>
      <c r="D1284" s="119">
        <v>0</v>
      </c>
      <c r="E1284" s="119">
        <v>0</v>
      </c>
      <c r="F1284" s="120">
        <f t="shared" si="60"/>
        <v>0</v>
      </c>
      <c r="G1284" s="120">
        <f t="shared" si="61"/>
        <v>0</v>
      </c>
      <c r="H1284" s="120">
        <f t="shared" si="62"/>
        <v>0</v>
      </c>
      <c r="I1284" s="112" t="s">
        <v>43</v>
      </c>
    </row>
    <row r="1285" s="112" customFormat="1" ht="17.25" hidden="1" customHeight="1" spans="1:9">
      <c r="A1285" s="130" t="s">
        <v>1074</v>
      </c>
      <c r="B1285" s="119">
        <v>0</v>
      </c>
      <c r="C1285" s="119">
        <v>0</v>
      </c>
      <c r="D1285" s="119">
        <v>0</v>
      </c>
      <c r="E1285" s="119">
        <v>0</v>
      </c>
      <c r="F1285" s="120">
        <f t="shared" si="60"/>
        <v>0</v>
      </c>
      <c r="G1285" s="120">
        <f t="shared" si="61"/>
        <v>0</v>
      </c>
      <c r="H1285" s="120">
        <f t="shared" si="62"/>
        <v>0</v>
      </c>
      <c r="I1285" s="112" t="s">
        <v>43</v>
      </c>
    </row>
    <row r="1286" s="112" customFormat="1" ht="17.25" hidden="1" customHeight="1" spans="1:9">
      <c r="A1286" s="130" t="s">
        <v>1075</v>
      </c>
      <c r="B1286" s="119"/>
      <c r="C1286" s="119"/>
      <c r="D1286" s="119">
        <v>0</v>
      </c>
      <c r="E1286" s="119">
        <v>0</v>
      </c>
      <c r="F1286" s="120">
        <f t="shared" si="60"/>
        <v>0</v>
      </c>
      <c r="G1286" s="120">
        <f t="shared" si="61"/>
        <v>0</v>
      </c>
      <c r="H1286" s="120">
        <f t="shared" si="62"/>
        <v>0</v>
      </c>
      <c r="I1286" s="112" t="s">
        <v>43</v>
      </c>
    </row>
    <row r="1287" s="112" customFormat="1" ht="17.25" hidden="1" customHeight="1" spans="1:9">
      <c r="A1287" s="130" t="s">
        <v>1076</v>
      </c>
      <c r="B1287" s="119"/>
      <c r="C1287" s="119"/>
      <c r="D1287" s="119">
        <v>0</v>
      </c>
      <c r="E1287" s="119">
        <v>0</v>
      </c>
      <c r="F1287" s="120">
        <f t="shared" si="60"/>
        <v>0</v>
      </c>
      <c r="G1287" s="120">
        <f t="shared" si="61"/>
        <v>0</v>
      </c>
      <c r="H1287" s="120">
        <f t="shared" si="62"/>
        <v>0</v>
      </c>
      <c r="I1287" s="112" t="s">
        <v>43</v>
      </c>
    </row>
    <row r="1288" s="112" customFormat="1" ht="17.25" hidden="1" customHeight="1" spans="1:9">
      <c r="A1288" s="130" t="s">
        <v>1077</v>
      </c>
      <c r="B1288" s="119"/>
      <c r="C1288" s="119"/>
      <c r="D1288" s="119">
        <v>0</v>
      </c>
      <c r="E1288" s="119">
        <v>0</v>
      </c>
      <c r="F1288" s="120">
        <f t="shared" si="60"/>
        <v>0</v>
      </c>
      <c r="G1288" s="120">
        <f t="shared" si="61"/>
        <v>0</v>
      </c>
      <c r="H1288" s="120">
        <f t="shared" si="62"/>
        <v>0</v>
      </c>
      <c r="I1288" s="112" t="s">
        <v>43</v>
      </c>
    </row>
    <row r="1289" s="112" customFormat="1" ht="17.25" hidden="1" customHeight="1" spans="1:9">
      <c r="A1289" s="130" t="s">
        <v>1078</v>
      </c>
      <c r="B1289" s="119"/>
      <c r="C1289" s="119"/>
      <c r="D1289" s="119">
        <v>0</v>
      </c>
      <c r="E1289" s="119">
        <v>0</v>
      </c>
      <c r="F1289" s="120">
        <f t="shared" si="60"/>
        <v>0</v>
      </c>
      <c r="G1289" s="120">
        <f t="shared" si="61"/>
        <v>0</v>
      </c>
      <c r="H1289" s="120">
        <f t="shared" si="62"/>
        <v>0</v>
      </c>
      <c r="I1289" s="112" t="s">
        <v>43</v>
      </c>
    </row>
    <row r="1290" s="112" customFormat="1" ht="17.25" hidden="1" customHeight="1" spans="1:9">
      <c r="A1290" s="130" t="s">
        <v>1079</v>
      </c>
      <c r="B1290" s="119"/>
      <c r="C1290" s="119"/>
      <c r="D1290" s="119">
        <v>0</v>
      </c>
      <c r="E1290" s="119">
        <v>0</v>
      </c>
      <c r="F1290" s="120">
        <f t="shared" si="60"/>
        <v>0</v>
      </c>
      <c r="G1290" s="120">
        <f t="shared" si="61"/>
        <v>0</v>
      </c>
      <c r="H1290" s="120">
        <f t="shared" si="62"/>
        <v>0</v>
      </c>
      <c r="I1290" s="112" t="s">
        <v>43</v>
      </c>
    </row>
    <row r="1291" s="112" customFormat="1" ht="17.25" hidden="1" customHeight="1" spans="1:9">
      <c r="A1291" s="130" t="s">
        <v>1080</v>
      </c>
      <c r="B1291" s="119">
        <v>0</v>
      </c>
      <c r="C1291" s="119">
        <v>0</v>
      </c>
      <c r="D1291" s="119">
        <v>0</v>
      </c>
      <c r="E1291" s="119">
        <v>0</v>
      </c>
      <c r="F1291" s="120">
        <f t="shared" si="60"/>
        <v>0</v>
      </c>
      <c r="G1291" s="120">
        <f t="shared" si="61"/>
        <v>0</v>
      </c>
      <c r="H1291" s="120">
        <f t="shared" si="62"/>
        <v>0</v>
      </c>
      <c r="I1291" s="112" t="s">
        <v>43</v>
      </c>
    </row>
    <row r="1292" s="112" customFormat="1" ht="17.25" hidden="1" customHeight="1" spans="1:9">
      <c r="A1292" s="130" t="s">
        <v>1081</v>
      </c>
      <c r="B1292" s="119"/>
      <c r="C1292" s="119"/>
      <c r="D1292" s="119">
        <v>0</v>
      </c>
      <c r="E1292" s="119">
        <v>0</v>
      </c>
      <c r="F1292" s="120">
        <f t="shared" si="60"/>
        <v>0</v>
      </c>
      <c r="G1292" s="120">
        <f t="shared" si="61"/>
        <v>0</v>
      </c>
      <c r="H1292" s="120">
        <f t="shared" si="62"/>
        <v>0</v>
      </c>
      <c r="I1292" s="112" t="s">
        <v>43</v>
      </c>
    </row>
    <row r="1293" s="112" customFormat="1" ht="17.25" hidden="1" customHeight="1" spans="1:9">
      <c r="A1293" s="130" t="s">
        <v>1082</v>
      </c>
      <c r="B1293" s="119"/>
      <c r="C1293" s="119"/>
      <c r="D1293" s="119">
        <v>0</v>
      </c>
      <c r="E1293" s="119">
        <v>0</v>
      </c>
      <c r="F1293" s="120">
        <f t="shared" si="60"/>
        <v>0</v>
      </c>
      <c r="G1293" s="120">
        <f t="shared" si="61"/>
        <v>0</v>
      </c>
      <c r="H1293" s="120">
        <f t="shared" si="62"/>
        <v>0</v>
      </c>
      <c r="I1293" s="112" t="s">
        <v>43</v>
      </c>
    </row>
    <row r="1294" s="112" customFormat="1" ht="17.25" hidden="1" customHeight="1" spans="1:9">
      <c r="A1294" s="130" t="s">
        <v>1083</v>
      </c>
      <c r="B1294" s="119"/>
      <c r="C1294" s="119"/>
      <c r="D1294" s="119">
        <v>0</v>
      </c>
      <c r="E1294" s="119">
        <v>0</v>
      </c>
      <c r="F1294" s="120">
        <f t="shared" si="60"/>
        <v>0</v>
      </c>
      <c r="G1294" s="120">
        <f t="shared" si="61"/>
        <v>0</v>
      </c>
      <c r="H1294" s="120">
        <f t="shared" si="62"/>
        <v>0</v>
      </c>
      <c r="I1294" s="112" t="s">
        <v>43</v>
      </c>
    </row>
    <row r="1295" s="112" customFormat="1" ht="17.25" hidden="1" customHeight="1" spans="1:9">
      <c r="A1295" s="130" t="s">
        <v>1084</v>
      </c>
      <c r="B1295" s="119"/>
      <c r="C1295" s="119"/>
      <c r="D1295" s="119">
        <v>0</v>
      </c>
      <c r="E1295" s="119">
        <v>0</v>
      </c>
      <c r="F1295" s="120">
        <f t="shared" si="60"/>
        <v>0</v>
      </c>
      <c r="G1295" s="120">
        <f t="shared" si="61"/>
        <v>0</v>
      </c>
      <c r="H1295" s="120">
        <f t="shared" si="62"/>
        <v>0</v>
      </c>
      <c r="I1295" s="112" t="s">
        <v>43</v>
      </c>
    </row>
    <row r="1296" s="112" customFormat="1" ht="17.25" hidden="1" customHeight="1" spans="1:9">
      <c r="A1296" s="130" t="s">
        <v>1085</v>
      </c>
      <c r="B1296" s="119"/>
      <c r="C1296" s="119"/>
      <c r="D1296" s="119">
        <v>0</v>
      </c>
      <c r="E1296" s="119">
        <v>0</v>
      </c>
      <c r="F1296" s="120">
        <f t="shared" si="60"/>
        <v>0</v>
      </c>
      <c r="G1296" s="120">
        <f t="shared" si="61"/>
        <v>0</v>
      </c>
      <c r="H1296" s="120">
        <f t="shared" si="62"/>
        <v>0</v>
      </c>
      <c r="I1296" s="112" t="s">
        <v>43</v>
      </c>
    </row>
    <row r="1297" s="112" customFormat="1" ht="17.25" hidden="1" customHeight="1" spans="1:9">
      <c r="A1297" s="130" t="s">
        <v>1086</v>
      </c>
      <c r="B1297" s="119"/>
      <c r="C1297" s="119"/>
      <c r="D1297" s="119">
        <v>0</v>
      </c>
      <c r="E1297" s="119">
        <v>0</v>
      </c>
      <c r="F1297" s="120">
        <f t="shared" si="60"/>
        <v>0</v>
      </c>
      <c r="G1297" s="120">
        <f t="shared" si="61"/>
        <v>0</v>
      </c>
      <c r="H1297" s="120">
        <f t="shared" si="62"/>
        <v>0</v>
      </c>
      <c r="I1297" s="112" t="s">
        <v>43</v>
      </c>
    </row>
    <row r="1298" s="112" customFormat="1" ht="17.25" hidden="1" customHeight="1" spans="1:9">
      <c r="A1298" s="130" t="s">
        <v>1087</v>
      </c>
      <c r="B1298" s="119"/>
      <c r="C1298" s="119"/>
      <c r="D1298" s="119">
        <v>0</v>
      </c>
      <c r="E1298" s="119">
        <v>0</v>
      </c>
      <c r="F1298" s="120">
        <f t="shared" si="60"/>
        <v>0</v>
      </c>
      <c r="G1298" s="120">
        <f t="shared" si="61"/>
        <v>0</v>
      </c>
      <c r="H1298" s="120">
        <f t="shared" si="62"/>
        <v>0</v>
      </c>
      <c r="I1298" s="112" t="s">
        <v>43</v>
      </c>
    </row>
    <row r="1299" s="112" customFormat="1" ht="17.25" hidden="1" customHeight="1" spans="1:9">
      <c r="A1299" s="130" t="s">
        <v>1088</v>
      </c>
      <c r="B1299" s="119"/>
      <c r="C1299" s="119"/>
      <c r="D1299" s="119">
        <v>0</v>
      </c>
      <c r="E1299" s="119">
        <v>0</v>
      </c>
      <c r="F1299" s="120">
        <f t="shared" si="60"/>
        <v>0</v>
      </c>
      <c r="G1299" s="120">
        <f t="shared" si="61"/>
        <v>0</v>
      </c>
      <c r="H1299" s="120">
        <f t="shared" si="62"/>
        <v>0</v>
      </c>
      <c r="I1299" s="112" t="s">
        <v>43</v>
      </c>
    </row>
    <row r="1300" s="112" customFormat="1" ht="17.25" hidden="1" customHeight="1" spans="1:9">
      <c r="A1300" s="130" t="s">
        <v>1089</v>
      </c>
      <c r="B1300" s="119"/>
      <c r="C1300" s="119"/>
      <c r="D1300" s="119">
        <v>0</v>
      </c>
      <c r="E1300" s="119">
        <v>0</v>
      </c>
      <c r="F1300" s="120">
        <f t="shared" si="60"/>
        <v>0</v>
      </c>
      <c r="G1300" s="120">
        <f t="shared" si="61"/>
        <v>0</v>
      </c>
      <c r="H1300" s="120">
        <f t="shared" si="62"/>
        <v>0</v>
      </c>
      <c r="I1300" s="112" t="s">
        <v>43</v>
      </c>
    </row>
    <row r="1301" s="112" customFormat="1" ht="17.25" hidden="1" customHeight="1" spans="1:9">
      <c r="A1301" s="130" t="s">
        <v>1090</v>
      </c>
      <c r="B1301" s="119"/>
      <c r="C1301" s="119"/>
      <c r="D1301" s="119">
        <v>0</v>
      </c>
      <c r="E1301" s="119">
        <v>0</v>
      </c>
      <c r="F1301" s="120">
        <f t="shared" si="60"/>
        <v>0</v>
      </c>
      <c r="G1301" s="120">
        <f t="shared" si="61"/>
        <v>0</v>
      </c>
      <c r="H1301" s="120">
        <f t="shared" si="62"/>
        <v>0</v>
      </c>
      <c r="I1301" s="112" t="s">
        <v>43</v>
      </c>
    </row>
    <row r="1302" s="112" customFormat="1" ht="17.25" hidden="1" customHeight="1" spans="1:9">
      <c r="A1302" s="130" t="s">
        <v>1091</v>
      </c>
      <c r="B1302" s="119"/>
      <c r="C1302" s="119"/>
      <c r="D1302" s="119">
        <v>0</v>
      </c>
      <c r="E1302" s="119">
        <v>0</v>
      </c>
      <c r="F1302" s="120">
        <f t="shared" si="60"/>
        <v>0</v>
      </c>
      <c r="G1302" s="120">
        <f t="shared" si="61"/>
        <v>0</v>
      </c>
      <c r="H1302" s="120">
        <f t="shared" si="62"/>
        <v>0</v>
      </c>
      <c r="I1302" s="112" t="s">
        <v>43</v>
      </c>
    </row>
    <row r="1303" s="31" customFormat="1" ht="17.25" customHeight="1" spans="1:9">
      <c r="A1303" s="90" t="s">
        <v>84</v>
      </c>
      <c r="B1303" s="38">
        <v>1452</v>
      </c>
      <c r="C1303" s="38">
        <v>720</v>
      </c>
      <c r="D1303" s="38"/>
      <c r="E1303" s="38">
        <v>720</v>
      </c>
      <c r="F1303" s="75">
        <f t="shared" si="60"/>
        <v>49.5867768595041</v>
      </c>
      <c r="G1303" s="75">
        <f t="shared" si="61"/>
        <v>100</v>
      </c>
      <c r="H1303" s="75">
        <f t="shared" si="62"/>
        <v>0</v>
      </c>
      <c r="I1303" s="31" t="s">
        <v>13</v>
      </c>
    </row>
    <row r="1304" s="31" customFormat="1" ht="17.25" customHeight="1" spans="1:9">
      <c r="A1304" s="90" t="s">
        <v>1092</v>
      </c>
      <c r="B1304" s="38">
        <v>186</v>
      </c>
      <c r="C1304" s="38">
        <v>227</v>
      </c>
      <c r="D1304" s="38"/>
      <c r="E1304" s="38">
        <v>227</v>
      </c>
      <c r="F1304" s="75">
        <f t="shared" si="60"/>
        <v>122.043010752688</v>
      </c>
      <c r="G1304" s="75">
        <f t="shared" si="61"/>
        <v>100</v>
      </c>
      <c r="H1304" s="75">
        <f t="shared" si="62"/>
        <v>0</v>
      </c>
      <c r="I1304" s="31" t="s">
        <v>13</v>
      </c>
    </row>
    <row r="1305" s="112" customFormat="1" ht="17.25" hidden="1" customHeight="1" spans="1:9">
      <c r="A1305" s="130" t="s">
        <v>113</v>
      </c>
      <c r="B1305" s="119"/>
      <c r="C1305" s="119"/>
      <c r="D1305" s="119"/>
      <c r="E1305" s="119">
        <v>0</v>
      </c>
      <c r="F1305" s="120">
        <f t="shared" si="60"/>
        <v>0</v>
      </c>
      <c r="G1305" s="120">
        <f t="shared" si="61"/>
        <v>0</v>
      </c>
      <c r="H1305" s="120">
        <f t="shared" si="62"/>
        <v>0</v>
      </c>
      <c r="I1305" s="112" t="s">
        <v>43</v>
      </c>
    </row>
    <row r="1306" s="112" customFormat="1" ht="16.95" hidden="1" customHeight="1" spans="1:9">
      <c r="A1306" s="130" t="s">
        <v>114</v>
      </c>
      <c r="B1306" s="119"/>
      <c r="C1306" s="119"/>
      <c r="D1306" s="119"/>
      <c r="E1306" s="119">
        <v>0</v>
      </c>
      <c r="F1306" s="120">
        <f t="shared" si="60"/>
        <v>0</v>
      </c>
      <c r="G1306" s="120">
        <f t="shared" si="61"/>
        <v>0</v>
      </c>
      <c r="H1306" s="120">
        <f t="shared" si="62"/>
        <v>0</v>
      </c>
      <c r="I1306" s="112" t="s">
        <v>43</v>
      </c>
    </row>
    <row r="1307" s="112" customFormat="1" ht="16.95" hidden="1" customHeight="1" spans="1:9">
      <c r="A1307" s="130" t="s">
        <v>115</v>
      </c>
      <c r="B1307" s="119"/>
      <c r="C1307" s="119"/>
      <c r="D1307" s="119"/>
      <c r="E1307" s="119">
        <v>0</v>
      </c>
      <c r="F1307" s="120">
        <f t="shared" si="60"/>
        <v>0</v>
      </c>
      <c r="G1307" s="120">
        <f t="shared" si="61"/>
        <v>0</v>
      </c>
      <c r="H1307" s="120">
        <f t="shared" si="62"/>
        <v>0</v>
      </c>
      <c r="I1307" s="112" t="s">
        <v>43</v>
      </c>
    </row>
    <row r="1308" s="112" customFormat="1" ht="16.95" hidden="1" customHeight="1" spans="1:9">
      <c r="A1308" s="130" t="s">
        <v>1093</v>
      </c>
      <c r="B1308" s="119"/>
      <c r="C1308" s="119"/>
      <c r="D1308" s="119"/>
      <c r="E1308" s="119">
        <v>0</v>
      </c>
      <c r="F1308" s="120">
        <f t="shared" si="60"/>
        <v>0</v>
      </c>
      <c r="G1308" s="120">
        <f t="shared" si="61"/>
        <v>0</v>
      </c>
      <c r="H1308" s="120">
        <f t="shared" si="62"/>
        <v>0</v>
      </c>
      <c r="I1308" s="112" t="s">
        <v>43</v>
      </c>
    </row>
    <row r="1309" s="112" customFormat="1" ht="16.95" hidden="1" customHeight="1" spans="1:9">
      <c r="A1309" s="130" t="s">
        <v>1094</v>
      </c>
      <c r="B1309" s="119"/>
      <c r="C1309" s="119"/>
      <c r="D1309" s="119"/>
      <c r="E1309" s="119">
        <v>0</v>
      </c>
      <c r="F1309" s="120">
        <f t="shared" si="60"/>
        <v>0</v>
      </c>
      <c r="G1309" s="120">
        <f t="shared" si="61"/>
        <v>0</v>
      </c>
      <c r="H1309" s="120">
        <f t="shared" si="62"/>
        <v>0</v>
      </c>
      <c r="I1309" s="112" t="s">
        <v>43</v>
      </c>
    </row>
    <row r="1310" s="31" customFormat="1" ht="16.95" customHeight="1" spans="1:9">
      <c r="A1310" s="90" t="s">
        <v>1095</v>
      </c>
      <c r="B1310" s="38"/>
      <c r="C1310" s="38"/>
      <c r="D1310" s="38"/>
      <c r="E1310" s="38">
        <v>27</v>
      </c>
      <c r="F1310" s="75">
        <f t="shared" si="60"/>
        <v>0</v>
      </c>
      <c r="G1310" s="75">
        <f t="shared" si="61"/>
        <v>0</v>
      </c>
      <c r="H1310" s="75">
        <f t="shared" si="62"/>
        <v>0</v>
      </c>
      <c r="I1310" s="31" t="s">
        <v>13</v>
      </c>
    </row>
    <row r="1311" s="112" customFormat="1" ht="16.95" hidden="1" customHeight="1" spans="1:9">
      <c r="A1311" s="130" t="s">
        <v>1096</v>
      </c>
      <c r="B1311" s="119"/>
      <c r="C1311" s="119"/>
      <c r="D1311" s="119"/>
      <c r="E1311" s="119">
        <v>0</v>
      </c>
      <c r="F1311" s="120">
        <f t="shared" si="60"/>
        <v>0</v>
      </c>
      <c r="G1311" s="120">
        <f t="shared" si="61"/>
        <v>0</v>
      </c>
      <c r="H1311" s="120">
        <f t="shared" si="62"/>
        <v>0</v>
      </c>
      <c r="I1311" s="112" t="s">
        <v>43</v>
      </c>
    </row>
    <row r="1312" s="31" customFormat="1" ht="16.95" customHeight="1" spans="1:9">
      <c r="A1312" s="90" t="s">
        <v>1097</v>
      </c>
      <c r="B1312" s="38"/>
      <c r="C1312" s="38"/>
      <c r="D1312" s="38"/>
      <c r="E1312" s="38">
        <v>200</v>
      </c>
      <c r="F1312" s="75">
        <f t="shared" si="60"/>
        <v>0</v>
      </c>
      <c r="G1312" s="75">
        <f t="shared" si="61"/>
        <v>0</v>
      </c>
      <c r="H1312" s="75">
        <f t="shared" si="62"/>
        <v>0</v>
      </c>
      <c r="I1312" s="31" t="s">
        <v>13</v>
      </c>
    </row>
    <row r="1313" s="112" customFormat="1" ht="16.95" hidden="1" customHeight="1" spans="1:9">
      <c r="A1313" s="130" t="s">
        <v>1098</v>
      </c>
      <c r="B1313" s="119"/>
      <c r="C1313" s="119"/>
      <c r="D1313" s="119"/>
      <c r="E1313" s="119">
        <v>0</v>
      </c>
      <c r="F1313" s="120">
        <f t="shared" si="60"/>
        <v>0</v>
      </c>
      <c r="G1313" s="120">
        <f t="shared" si="61"/>
        <v>0</v>
      </c>
      <c r="H1313" s="120">
        <f t="shared" si="62"/>
        <v>0</v>
      </c>
      <c r="I1313" s="112" t="s">
        <v>43</v>
      </c>
    </row>
    <row r="1314" s="112" customFormat="1" ht="16.95" hidden="1" customHeight="1" spans="1:9">
      <c r="A1314" s="130" t="s">
        <v>122</v>
      </c>
      <c r="B1314" s="119"/>
      <c r="C1314" s="119"/>
      <c r="D1314" s="119"/>
      <c r="E1314" s="119">
        <v>0</v>
      </c>
      <c r="F1314" s="120">
        <f t="shared" si="60"/>
        <v>0</v>
      </c>
      <c r="G1314" s="120">
        <f t="shared" si="61"/>
        <v>0</v>
      </c>
      <c r="H1314" s="120">
        <f t="shared" si="62"/>
        <v>0</v>
      </c>
      <c r="I1314" s="112" t="s">
        <v>43</v>
      </c>
    </row>
    <row r="1315" s="112" customFormat="1" ht="16.95" hidden="1" customHeight="1" spans="1:9">
      <c r="A1315" s="130" t="s">
        <v>1099</v>
      </c>
      <c r="B1315" s="119"/>
      <c r="C1315" s="119"/>
      <c r="D1315" s="119"/>
      <c r="E1315" s="119">
        <v>0</v>
      </c>
      <c r="F1315" s="120">
        <f t="shared" si="60"/>
        <v>0</v>
      </c>
      <c r="G1315" s="120">
        <f t="shared" si="61"/>
        <v>0</v>
      </c>
      <c r="H1315" s="120">
        <f t="shared" si="62"/>
        <v>0</v>
      </c>
      <c r="I1315" s="112" t="s">
        <v>43</v>
      </c>
    </row>
    <row r="1316" s="31" customFormat="1" ht="16.95" customHeight="1" spans="1:9">
      <c r="A1316" s="90" t="s">
        <v>1100</v>
      </c>
      <c r="B1316" s="38">
        <v>1100</v>
      </c>
      <c r="C1316" s="38">
        <v>10</v>
      </c>
      <c r="D1316" s="38"/>
      <c r="E1316" s="38">
        <v>10</v>
      </c>
      <c r="F1316" s="75">
        <f t="shared" si="60"/>
        <v>0.909090909090909</v>
      </c>
      <c r="G1316" s="75">
        <f t="shared" si="61"/>
        <v>100</v>
      </c>
      <c r="H1316" s="75">
        <f t="shared" si="62"/>
        <v>0</v>
      </c>
      <c r="I1316" s="31" t="s">
        <v>13</v>
      </c>
    </row>
    <row r="1317" s="112" customFormat="1" ht="16.95" hidden="1" customHeight="1" spans="1:9">
      <c r="A1317" s="130" t="s">
        <v>113</v>
      </c>
      <c r="B1317" s="119"/>
      <c r="C1317" s="119"/>
      <c r="D1317" s="119"/>
      <c r="E1317" s="119">
        <v>0</v>
      </c>
      <c r="F1317" s="120">
        <f t="shared" si="60"/>
        <v>0</v>
      </c>
      <c r="G1317" s="120">
        <f t="shared" si="61"/>
        <v>0</v>
      </c>
      <c r="H1317" s="120">
        <f t="shared" si="62"/>
        <v>0</v>
      </c>
      <c r="I1317" s="112" t="s">
        <v>43</v>
      </c>
    </row>
    <row r="1318" s="112" customFormat="1" ht="16.95" hidden="1" customHeight="1" spans="1:9">
      <c r="A1318" s="130" t="s">
        <v>114</v>
      </c>
      <c r="B1318" s="119"/>
      <c r="C1318" s="119"/>
      <c r="D1318" s="119"/>
      <c r="E1318" s="119">
        <v>0</v>
      </c>
      <c r="F1318" s="120">
        <f t="shared" si="60"/>
        <v>0</v>
      </c>
      <c r="G1318" s="120">
        <f t="shared" si="61"/>
        <v>0</v>
      </c>
      <c r="H1318" s="120">
        <f t="shared" si="62"/>
        <v>0</v>
      </c>
      <c r="I1318" s="112" t="s">
        <v>43</v>
      </c>
    </row>
    <row r="1319" s="112" customFormat="1" ht="16.95" hidden="1" customHeight="1" spans="1:9">
      <c r="A1319" s="130" t="s">
        <v>115</v>
      </c>
      <c r="B1319" s="119"/>
      <c r="C1319" s="119"/>
      <c r="D1319" s="119"/>
      <c r="E1319" s="119">
        <v>0</v>
      </c>
      <c r="F1319" s="120">
        <f t="shared" si="60"/>
        <v>0</v>
      </c>
      <c r="G1319" s="120">
        <f t="shared" si="61"/>
        <v>0</v>
      </c>
      <c r="H1319" s="120">
        <f t="shared" si="62"/>
        <v>0</v>
      </c>
      <c r="I1319" s="112" t="s">
        <v>43</v>
      </c>
    </row>
    <row r="1320" s="112" customFormat="1" hidden="1" spans="1:9">
      <c r="A1320" s="130" t="s">
        <v>1101</v>
      </c>
      <c r="B1320" s="119"/>
      <c r="C1320" s="119"/>
      <c r="D1320" s="119"/>
      <c r="E1320" s="119">
        <v>0</v>
      </c>
      <c r="F1320" s="120">
        <f t="shared" si="60"/>
        <v>0</v>
      </c>
      <c r="G1320" s="120">
        <f t="shared" si="61"/>
        <v>0</v>
      </c>
      <c r="H1320" s="120">
        <f t="shared" si="62"/>
        <v>0</v>
      </c>
      <c r="I1320" s="112" t="s">
        <v>43</v>
      </c>
    </row>
    <row r="1321" s="9" customFormat="1" spans="1:9">
      <c r="A1321" s="90" t="s">
        <v>1102</v>
      </c>
      <c r="B1321" s="38"/>
      <c r="C1321" s="38"/>
      <c r="D1321" s="38"/>
      <c r="E1321" s="38">
        <v>10</v>
      </c>
      <c r="F1321" s="75">
        <f t="shared" si="60"/>
        <v>0</v>
      </c>
      <c r="G1321" s="75">
        <f t="shared" si="61"/>
        <v>0</v>
      </c>
      <c r="H1321" s="75">
        <f t="shared" si="62"/>
        <v>0</v>
      </c>
      <c r="I1321" s="31" t="s">
        <v>13</v>
      </c>
    </row>
    <row r="1322" s="113" customFormat="1" hidden="1" spans="1:9">
      <c r="A1322" s="130" t="s">
        <v>1103</v>
      </c>
      <c r="B1322" s="119">
        <v>0</v>
      </c>
      <c r="C1322" s="119">
        <v>0</v>
      </c>
      <c r="D1322" s="119"/>
      <c r="E1322" s="119">
        <v>0</v>
      </c>
      <c r="F1322" s="120">
        <f t="shared" si="60"/>
        <v>0</v>
      </c>
      <c r="G1322" s="120">
        <f t="shared" si="61"/>
        <v>0</v>
      </c>
      <c r="H1322" s="120">
        <f t="shared" si="62"/>
        <v>0</v>
      </c>
      <c r="I1322" s="112" t="s">
        <v>43</v>
      </c>
    </row>
    <row r="1323" s="113" customFormat="1" hidden="1" spans="1:9">
      <c r="A1323" s="130" t="s">
        <v>113</v>
      </c>
      <c r="B1323" s="119"/>
      <c r="C1323" s="119"/>
      <c r="D1323" s="119"/>
      <c r="E1323" s="119">
        <v>0</v>
      </c>
      <c r="F1323" s="120">
        <f t="shared" si="60"/>
        <v>0</v>
      </c>
      <c r="G1323" s="120">
        <f t="shared" si="61"/>
        <v>0</v>
      </c>
      <c r="H1323" s="120">
        <f t="shared" si="62"/>
        <v>0</v>
      </c>
      <c r="I1323" s="112" t="s">
        <v>43</v>
      </c>
    </row>
    <row r="1324" s="113" customFormat="1" hidden="1" spans="1:9">
      <c r="A1324" s="130" t="s">
        <v>114</v>
      </c>
      <c r="B1324" s="119"/>
      <c r="C1324" s="119"/>
      <c r="D1324" s="119"/>
      <c r="E1324" s="119">
        <v>0</v>
      </c>
      <c r="F1324" s="120">
        <f t="shared" si="60"/>
        <v>0</v>
      </c>
      <c r="G1324" s="120">
        <f t="shared" si="61"/>
        <v>0</v>
      </c>
      <c r="H1324" s="120">
        <f t="shared" si="62"/>
        <v>0</v>
      </c>
      <c r="I1324" s="112" t="s">
        <v>43</v>
      </c>
    </row>
    <row r="1325" s="113" customFormat="1" hidden="1" spans="1:9">
      <c r="A1325" s="130" t="s">
        <v>115</v>
      </c>
      <c r="B1325" s="119"/>
      <c r="C1325" s="119"/>
      <c r="D1325" s="119"/>
      <c r="E1325" s="119">
        <v>0</v>
      </c>
      <c r="F1325" s="120">
        <f t="shared" si="60"/>
        <v>0</v>
      </c>
      <c r="G1325" s="120">
        <f t="shared" si="61"/>
        <v>0</v>
      </c>
      <c r="H1325" s="120">
        <f t="shared" si="62"/>
        <v>0</v>
      </c>
      <c r="I1325" s="112" t="s">
        <v>43</v>
      </c>
    </row>
    <row r="1326" s="113" customFormat="1" hidden="1" spans="1:9">
      <c r="A1326" s="130" t="s">
        <v>1104</v>
      </c>
      <c r="B1326" s="119"/>
      <c r="C1326" s="119"/>
      <c r="D1326" s="119"/>
      <c r="E1326" s="119">
        <v>0</v>
      </c>
      <c r="F1326" s="120">
        <f t="shared" si="60"/>
        <v>0</v>
      </c>
      <c r="G1326" s="120">
        <f t="shared" si="61"/>
        <v>0</v>
      </c>
      <c r="H1326" s="120">
        <f t="shared" si="62"/>
        <v>0</v>
      </c>
      <c r="I1326" s="112" t="s">
        <v>43</v>
      </c>
    </row>
    <row r="1327" s="113" customFormat="1" hidden="1" spans="1:9">
      <c r="A1327" s="130" t="s">
        <v>1105</v>
      </c>
      <c r="B1327" s="119"/>
      <c r="C1327" s="119"/>
      <c r="D1327" s="119"/>
      <c r="E1327" s="119">
        <v>0</v>
      </c>
      <c r="F1327" s="120">
        <f t="shared" si="60"/>
        <v>0</v>
      </c>
      <c r="G1327" s="120">
        <f t="shared" si="61"/>
        <v>0</v>
      </c>
      <c r="H1327" s="120">
        <f t="shared" si="62"/>
        <v>0</v>
      </c>
      <c r="I1327" s="112" t="s">
        <v>43</v>
      </c>
    </row>
    <row r="1328" s="113" customFormat="1" hidden="1" spans="1:9">
      <c r="A1328" s="130" t="s">
        <v>1106</v>
      </c>
      <c r="B1328" s="119">
        <v>0</v>
      </c>
      <c r="C1328" s="119">
        <v>0</v>
      </c>
      <c r="D1328" s="119"/>
      <c r="E1328" s="119">
        <v>0</v>
      </c>
      <c r="F1328" s="120">
        <f t="shared" si="60"/>
        <v>0</v>
      </c>
      <c r="G1328" s="120">
        <f t="shared" si="61"/>
        <v>0</v>
      </c>
      <c r="H1328" s="120">
        <f t="shared" si="62"/>
        <v>0</v>
      </c>
      <c r="I1328" s="112" t="s">
        <v>43</v>
      </c>
    </row>
    <row r="1329" s="113" customFormat="1" hidden="1" spans="1:9">
      <c r="A1329" s="130" t="s">
        <v>113</v>
      </c>
      <c r="B1329" s="119"/>
      <c r="C1329" s="119"/>
      <c r="D1329" s="119"/>
      <c r="E1329" s="119">
        <v>0</v>
      </c>
      <c r="F1329" s="120">
        <f t="shared" si="60"/>
        <v>0</v>
      </c>
      <c r="G1329" s="120">
        <f t="shared" si="61"/>
        <v>0</v>
      </c>
      <c r="H1329" s="120">
        <f t="shared" si="62"/>
        <v>0</v>
      </c>
      <c r="I1329" s="112" t="s">
        <v>43</v>
      </c>
    </row>
    <row r="1330" s="113" customFormat="1" hidden="1" spans="1:9">
      <c r="A1330" s="130" t="s">
        <v>114</v>
      </c>
      <c r="B1330" s="119"/>
      <c r="C1330" s="119"/>
      <c r="D1330" s="119"/>
      <c r="E1330" s="119">
        <v>0</v>
      </c>
      <c r="F1330" s="120">
        <f t="shared" si="60"/>
        <v>0</v>
      </c>
      <c r="G1330" s="120">
        <f t="shared" si="61"/>
        <v>0</v>
      </c>
      <c r="H1330" s="120">
        <f t="shared" si="62"/>
        <v>0</v>
      </c>
      <c r="I1330" s="112" t="s">
        <v>43</v>
      </c>
    </row>
    <row r="1331" s="113" customFormat="1" hidden="1" spans="1:9">
      <c r="A1331" s="130" t="s">
        <v>115</v>
      </c>
      <c r="B1331" s="119"/>
      <c r="C1331" s="119"/>
      <c r="D1331" s="119"/>
      <c r="E1331" s="119">
        <v>0</v>
      </c>
      <c r="F1331" s="120">
        <f t="shared" si="60"/>
        <v>0</v>
      </c>
      <c r="G1331" s="120">
        <f t="shared" si="61"/>
        <v>0</v>
      </c>
      <c r="H1331" s="120">
        <f t="shared" si="62"/>
        <v>0</v>
      </c>
      <c r="I1331" s="112" t="s">
        <v>43</v>
      </c>
    </row>
    <row r="1332" s="113" customFormat="1" hidden="1" spans="1:9">
      <c r="A1332" s="130" t="s">
        <v>1107</v>
      </c>
      <c r="B1332" s="119"/>
      <c r="C1332" s="119"/>
      <c r="D1332" s="119"/>
      <c r="E1332" s="119">
        <v>0</v>
      </c>
      <c r="F1332" s="120">
        <f t="shared" si="60"/>
        <v>0</v>
      </c>
      <c r="G1332" s="120">
        <f t="shared" si="61"/>
        <v>0</v>
      </c>
      <c r="H1332" s="120">
        <f t="shared" si="62"/>
        <v>0</v>
      </c>
      <c r="I1332" s="112" t="s">
        <v>43</v>
      </c>
    </row>
    <row r="1333" s="113" customFormat="1" hidden="1" spans="1:9">
      <c r="A1333" s="130" t="s">
        <v>1108</v>
      </c>
      <c r="B1333" s="119"/>
      <c r="C1333" s="119"/>
      <c r="D1333" s="119"/>
      <c r="E1333" s="119">
        <v>0</v>
      </c>
      <c r="F1333" s="120">
        <f t="shared" si="60"/>
        <v>0</v>
      </c>
      <c r="G1333" s="120">
        <f t="shared" si="61"/>
        <v>0</v>
      </c>
      <c r="H1333" s="120">
        <f t="shared" si="62"/>
        <v>0</v>
      </c>
      <c r="I1333" s="112" t="s">
        <v>43</v>
      </c>
    </row>
    <row r="1334" s="113" customFormat="1" hidden="1" spans="1:9">
      <c r="A1334" s="130" t="s">
        <v>122</v>
      </c>
      <c r="B1334" s="119"/>
      <c r="C1334" s="119"/>
      <c r="D1334" s="119"/>
      <c r="E1334" s="119">
        <v>0</v>
      </c>
      <c r="F1334" s="120">
        <f t="shared" si="60"/>
        <v>0</v>
      </c>
      <c r="G1334" s="120">
        <f t="shared" si="61"/>
        <v>0</v>
      </c>
      <c r="H1334" s="120">
        <f t="shared" si="62"/>
        <v>0</v>
      </c>
      <c r="I1334" s="112" t="s">
        <v>43</v>
      </c>
    </row>
    <row r="1335" s="113" customFormat="1" hidden="1" spans="1:9">
      <c r="A1335" s="130" t="s">
        <v>1109</v>
      </c>
      <c r="B1335" s="119"/>
      <c r="C1335" s="119"/>
      <c r="D1335" s="119"/>
      <c r="E1335" s="119">
        <v>0</v>
      </c>
      <c r="F1335" s="120">
        <f t="shared" si="60"/>
        <v>0</v>
      </c>
      <c r="G1335" s="120">
        <f t="shared" si="61"/>
        <v>0</v>
      </c>
      <c r="H1335" s="120">
        <f t="shared" si="62"/>
        <v>0</v>
      </c>
      <c r="I1335" s="112" t="s">
        <v>43</v>
      </c>
    </row>
    <row r="1336" s="9" customFormat="1" spans="1:9">
      <c r="A1336" s="90" t="s">
        <v>1110</v>
      </c>
      <c r="B1336" s="38">
        <v>16</v>
      </c>
      <c r="C1336" s="38">
        <v>1</v>
      </c>
      <c r="D1336" s="38"/>
      <c r="E1336" s="38">
        <v>1</v>
      </c>
      <c r="F1336" s="75">
        <f t="shared" si="60"/>
        <v>6.25</v>
      </c>
      <c r="G1336" s="75">
        <f t="shared" si="61"/>
        <v>100</v>
      </c>
      <c r="H1336" s="75">
        <f t="shared" si="62"/>
        <v>0</v>
      </c>
      <c r="I1336" s="31" t="s">
        <v>13</v>
      </c>
    </row>
    <row r="1337" s="113" customFormat="1" hidden="1" spans="1:9">
      <c r="A1337" s="130" t="s">
        <v>113</v>
      </c>
      <c r="B1337" s="119"/>
      <c r="C1337" s="119"/>
      <c r="D1337" s="119"/>
      <c r="E1337" s="119">
        <v>0</v>
      </c>
      <c r="F1337" s="120">
        <f t="shared" si="60"/>
        <v>0</v>
      </c>
      <c r="G1337" s="120">
        <f t="shared" si="61"/>
        <v>0</v>
      </c>
      <c r="H1337" s="120">
        <f t="shared" si="62"/>
        <v>0</v>
      </c>
      <c r="I1337" s="112" t="s">
        <v>43</v>
      </c>
    </row>
    <row r="1338" s="113" customFormat="1" hidden="1" spans="1:9">
      <c r="A1338" s="130" t="s">
        <v>114</v>
      </c>
      <c r="B1338" s="119"/>
      <c r="C1338" s="119"/>
      <c r="D1338" s="119"/>
      <c r="E1338" s="119">
        <v>0</v>
      </c>
      <c r="F1338" s="120">
        <f t="shared" si="60"/>
        <v>0</v>
      </c>
      <c r="G1338" s="120">
        <f t="shared" si="61"/>
        <v>0</v>
      </c>
      <c r="H1338" s="120">
        <f t="shared" si="62"/>
        <v>0</v>
      </c>
      <c r="I1338" s="112" t="s">
        <v>43</v>
      </c>
    </row>
    <row r="1339" s="113" customFormat="1" hidden="1" spans="1:9">
      <c r="A1339" s="130" t="s">
        <v>115</v>
      </c>
      <c r="B1339" s="119"/>
      <c r="C1339" s="119"/>
      <c r="D1339" s="119"/>
      <c r="E1339" s="119">
        <v>0</v>
      </c>
      <c r="F1339" s="120">
        <f t="shared" si="60"/>
        <v>0</v>
      </c>
      <c r="G1339" s="120">
        <f t="shared" si="61"/>
        <v>0</v>
      </c>
      <c r="H1339" s="120">
        <f t="shared" si="62"/>
        <v>0</v>
      </c>
      <c r="I1339" s="112" t="s">
        <v>43</v>
      </c>
    </row>
    <row r="1340" s="113" customFormat="1" hidden="1" spans="1:9">
      <c r="A1340" s="130" t="s">
        <v>1111</v>
      </c>
      <c r="B1340" s="119"/>
      <c r="C1340" s="119"/>
      <c r="D1340" s="119"/>
      <c r="E1340" s="119">
        <v>0</v>
      </c>
      <c r="F1340" s="120">
        <f t="shared" si="60"/>
        <v>0</v>
      </c>
      <c r="G1340" s="120">
        <f t="shared" si="61"/>
        <v>0</v>
      </c>
      <c r="H1340" s="120">
        <f t="shared" si="62"/>
        <v>0</v>
      </c>
      <c r="I1340" s="112" t="s">
        <v>43</v>
      </c>
    </row>
    <row r="1341" s="9" customFormat="1" spans="1:9">
      <c r="A1341" s="90" t="s">
        <v>1112</v>
      </c>
      <c r="B1341" s="38"/>
      <c r="C1341" s="38"/>
      <c r="D1341" s="38"/>
      <c r="E1341" s="38">
        <v>1</v>
      </c>
      <c r="F1341" s="75">
        <f t="shared" si="60"/>
        <v>0</v>
      </c>
      <c r="G1341" s="75">
        <f t="shared" si="61"/>
        <v>0</v>
      </c>
      <c r="H1341" s="75">
        <f t="shared" si="62"/>
        <v>0</v>
      </c>
      <c r="I1341" s="31" t="s">
        <v>13</v>
      </c>
    </row>
    <row r="1342" s="113" customFormat="1" hidden="1" spans="1:9">
      <c r="A1342" s="130" t="s">
        <v>1113</v>
      </c>
      <c r="B1342" s="119"/>
      <c r="C1342" s="119"/>
      <c r="D1342" s="119"/>
      <c r="E1342" s="119">
        <v>0</v>
      </c>
      <c r="F1342" s="120">
        <f t="shared" si="60"/>
        <v>0</v>
      </c>
      <c r="G1342" s="120">
        <f t="shared" si="61"/>
        <v>0</v>
      </c>
      <c r="H1342" s="120">
        <f t="shared" si="62"/>
        <v>0</v>
      </c>
      <c r="I1342" s="112" t="s">
        <v>43</v>
      </c>
    </row>
    <row r="1343" s="113" customFormat="1" hidden="1" spans="1:9">
      <c r="A1343" s="130" t="s">
        <v>1114</v>
      </c>
      <c r="B1343" s="119"/>
      <c r="C1343" s="119"/>
      <c r="D1343" s="119"/>
      <c r="E1343" s="119">
        <v>0</v>
      </c>
      <c r="F1343" s="120">
        <f t="shared" ref="F1343:F1370" si="63">IF(B1343&lt;&gt;0,(E1343/B1343)*100,0)</f>
        <v>0</v>
      </c>
      <c r="G1343" s="120">
        <f t="shared" ref="G1343:G1370" si="64">IF(C1343&lt;&gt;0,(E1343/C1343)*100,0)</f>
        <v>0</v>
      </c>
      <c r="H1343" s="120">
        <f t="shared" ref="H1343:H1370" si="65">IF(D1343&lt;&gt;0,(E1343/D1343)*100,0)</f>
        <v>0</v>
      </c>
      <c r="I1343" s="112" t="s">
        <v>43</v>
      </c>
    </row>
    <row r="1344" s="113" customFormat="1" hidden="1" spans="1:9">
      <c r="A1344" s="130" t="s">
        <v>1115</v>
      </c>
      <c r="B1344" s="119"/>
      <c r="C1344" s="119"/>
      <c r="D1344" s="119"/>
      <c r="E1344" s="119">
        <v>0</v>
      </c>
      <c r="F1344" s="120">
        <f t="shared" si="63"/>
        <v>0</v>
      </c>
      <c r="G1344" s="120">
        <f t="shared" si="64"/>
        <v>0</v>
      </c>
      <c r="H1344" s="120">
        <f t="shared" si="65"/>
        <v>0</v>
      </c>
      <c r="I1344" s="112" t="s">
        <v>43</v>
      </c>
    </row>
    <row r="1345" s="113" customFormat="1" hidden="1" spans="1:9">
      <c r="A1345" s="130" t="s">
        <v>1116</v>
      </c>
      <c r="B1345" s="119"/>
      <c r="C1345" s="119"/>
      <c r="D1345" s="119"/>
      <c r="E1345" s="119">
        <v>0</v>
      </c>
      <c r="F1345" s="120">
        <f t="shared" si="63"/>
        <v>0</v>
      </c>
      <c r="G1345" s="120">
        <f t="shared" si="64"/>
        <v>0</v>
      </c>
      <c r="H1345" s="120">
        <f t="shared" si="65"/>
        <v>0</v>
      </c>
      <c r="I1345" s="112" t="s">
        <v>43</v>
      </c>
    </row>
    <row r="1346" s="113" customFormat="1" hidden="1" spans="1:9">
      <c r="A1346" s="130" t="s">
        <v>1117</v>
      </c>
      <c r="B1346" s="119"/>
      <c r="C1346" s="119"/>
      <c r="D1346" s="119"/>
      <c r="E1346" s="119">
        <v>0</v>
      </c>
      <c r="F1346" s="120">
        <f t="shared" si="63"/>
        <v>0</v>
      </c>
      <c r="G1346" s="120">
        <f t="shared" si="64"/>
        <v>0</v>
      </c>
      <c r="H1346" s="120">
        <f t="shared" si="65"/>
        <v>0</v>
      </c>
      <c r="I1346" s="112" t="s">
        <v>43</v>
      </c>
    </row>
    <row r="1347" s="113" customFormat="1" hidden="1" spans="1:9">
      <c r="A1347" s="130" t="s">
        <v>1118</v>
      </c>
      <c r="B1347" s="119"/>
      <c r="C1347" s="119"/>
      <c r="D1347" s="119"/>
      <c r="E1347" s="119">
        <v>0</v>
      </c>
      <c r="F1347" s="120">
        <f t="shared" si="63"/>
        <v>0</v>
      </c>
      <c r="G1347" s="120">
        <f t="shared" si="64"/>
        <v>0</v>
      </c>
      <c r="H1347" s="120">
        <f t="shared" si="65"/>
        <v>0</v>
      </c>
      <c r="I1347" s="112" t="s">
        <v>43</v>
      </c>
    </row>
    <row r="1348" s="113" customFormat="1" hidden="1" spans="1:9">
      <c r="A1348" s="130" t="s">
        <v>1119</v>
      </c>
      <c r="B1348" s="119"/>
      <c r="C1348" s="119"/>
      <c r="D1348" s="119"/>
      <c r="E1348" s="119">
        <v>0</v>
      </c>
      <c r="F1348" s="120">
        <f t="shared" si="63"/>
        <v>0</v>
      </c>
      <c r="G1348" s="120">
        <f t="shared" si="64"/>
        <v>0</v>
      </c>
      <c r="H1348" s="120">
        <f t="shared" si="65"/>
        <v>0</v>
      </c>
      <c r="I1348" s="112" t="s">
        <v>43</v>
      </c>
    </row>
    <row r="1349" s="9" customFormat="1" spans="1:9">
      <c r="A1349" s="90" t="s">
        <v>1120</v>
      </c>
      <c r="B1349" s="38">
        <v>140</v>
      </c>
      <c r="C1349" s="38">
        <v>71</v>
      </c>
      <c r="D1349" s="38"/>
      <c r="E1349" s="38">
        <v>71</v>
      </c>
      <c r="F1349" s="75">
        <f t="shared" si="63"/>
        <v>50.7142857142857</v>
      </c>
      <c r="G1349" s="75">
        <f t="shared" si="64"/>
        <v>100</v>
      </c>
      <c r="H1349" s="75">
        <f t="shared" si="65"/>
        <v>0</v>
      </c>
      <c r="I1349" s="31" t="s">
        <v>13</v>
      </c>
    </row>
    <row r="1350" s="9" customFormat="1" spans="1:9">
      <c r="A1350" s="90" t="s">
        <v>1121</v>
      </c>
      <c r="B1350" s="38"/>
      <c r="C1350" s="38"/>
      <c r="D1350" s="38"/>
      <c r="E1350" s="38">
        <v>71</v>
      </c>
      <c r="F1350" s="75">
        <f t="shared" si="63"/>
        <v>0</v>
      </c>
      <c r="G1350" s="75">
        <f t="shared" si="64"/>
        <v>0</v>
      </c>
      <c r="H1350" s="75">
        <f t="shared" si="65"/>
        <v>0</v>
      </c>
      <c r="I1350" s="31" t="s">
        <v>13</v>
      </c>
    </row>
    <row r="1351" s="113" customFormat="1" hidden="1" spans="1:9">
      <c r="A1351" s="130" t="s">
        <v>1122</v>
      </c>
      <c r="B1351" s="119"/>
      <c r="C1351" s="119"/>
      <c r="D1351" s="119"/>
      <c r="E1351" s="119">
        <v>0</v>
      </c>
      <c r="F1351" s="120">
        <f t="shared" si="63"/>
        <v>0</v>
      </c>
      <c r="G1351" s="120">
        <f t="shared" si="64"/>
        <v>0</v>
      </c>
      <c r="H1351" s="120">
        <f t="shared" si="65"/>
        <v>0</v>
      </c>
      <c r="I1351" s="112" t="s">
        <v>43</v>
      </c>
    </row>
    <row r="1352" s="113" customFormat="1" hidden="1" spans="1:9">
      <c r="A1352" s="130" t="s">
        <v>1123</v>
      </c>
      <c r="B1352" s="119"/>
      <c r="C1352" s="119"/>
      <c r="D1352" s="119"/>
      <c r="E1352" s="119">
        <v>0</v>
      </c>
      <c r="F1352" s="120">
        <f t="shared" si="63"/>
        <v>0</v>
      </c>
      <c r="G1352" s="120">
        <f t="shared" si="64"/>
        <v>0</v>
      </c>
      <c r="H1352" s="120">
        <f t="shared" si="65"/>
        <v>0</v>
      </c>
      <c r="I1352" s="112" t="s">
        <v>43</v>
      </c>
    </row>
    <row r="1353" s="9" customFormat="1" ht="24" spans="1:9">
      <c r="A1353" s="90" t="s">
        <v>1124</v>
      </c>
      <c r="B1353" s="38">
        <v>10</v>
      </c>
      <c r="C1353" s="38">
        <v>250</v>
      </c>
      <c r="D1353" s="38"/>
      <c r="E1353" s="38">
        <v>250</v>
      </c>
      <c r="F1353" s="75">
        <f t="shared" si="63"/>
        <v>2500</v>
      </c>
      <c r="G1353" s="75">
        <f t="shared" si="64"/>
        <v>100</v>
      </c>
      <c r="H1353" s="75">
        <f t="shared" si="65"/>
        <v>0</v>
      </c>
      <c r="I1353" s="31" t="s">
        <v>13</v>
      </c>
    </row>
    <row r="1354" s="9" customFormat="1" spans="1:9">
      <c r="A1354" s="90" t="s">
        <v>1125</v>
      </c>
      <c r="B1354" s="38"/>
      <c r="C1354" s="38"/>
      <c r="D1354" s="38"/>
      <c r="E1354" s="38">
        <v>230</v>
      </c>
      <c r="F1354" s="75">
        <f t="shared" si="63"/>
        <v>0</v>
      </c>
      <c r="G1354" s="75">
        <f t="shared" si="64"/>
        <v>0</v>
      </c>
      <c r="H1354" s="75">
        <f t="shared" si="65"/>
        <v>0</v>
      </c>
      <c r="I1354" s="31" t="s">
        <v>13</v>
      </c>
    </row>
    <row r="1355" s="9" customFormat="1" spans="1:9">
      <c r="A1355" s="90" t="s">
        <v>1126</v>
      </c>
      <c r="B1355" s="38"/>
      <c r="C1355" s="38"/>
      <c r="D1355" s="38"/>
      <c r="E1355" s="38">
        <v>20</v>
      </c>
      <c r="F1355" s="75">
        <f t="shared" si="63"/>
        <v>0</v>
      </c>
      <c r="G1355" s="75">
        <f t="shared" si="64"/>
        <v>0</v>
      </c>
      <c r="H1355" s="75">
        <f t="shared" si="65"/>
        <v>0</v>
      </c>
      <c r="I1355" s="31" t="s">
        <v>13</v>
      </c>
    </row>
    <row r="1356" s="113" customFormat="1" hidden="1" spans="1:9">
      <c r="A1356" s="130" t="s">
        <v>1127</v>
      </c>
      <c r="B1356" s="119"/>
      <c r="C1356" s="119"/>
      <c r="D1356" s="119"/>
      <c r="E1356" s="119">
        <v>0</v>
      </c>
      <c r="F1356" s="120">
        <f t="shared" si="63"/>
        <v>0</v>
      </c>
      <c r="G1356" s="120">
        <f t="shared" si="64"/>
        <v>0</v>
      </c>
      <c r="H1356" s="120">
        <f t="shared" si="65"/>
        <v>0</v>
      </c>
      <c r="I1356" s="112" t="s">
        <v>43</v>
      </c>
    </row>
    <row r="1357" s="113" customFormat="1" hidden="1" spans="1:9">
      <c r="A1357" s="130" t="s">
        <v>1128</v>
      </c>
      <c r="B1357" s="119"/>
      <c r="C1357" s="119"/>
      <c r="D1357" s="119"/>
      <c r="E1357" s="119">
        <v>0</v>
      </c>
      <c r="F1357" s="120">
        <f t="shared" si="63"/>
        <v>0</v>
      </c>
      <c r="G1357" s="120">
        <f t="shared" si="64"/>
        <v>0</v>
      </c>
      <c r="H1357" s="120">
        <f t="shared" si="65"/>
        <v>0</v>
      </c>
      <c r="I1357" s="112" t="s">
        <v>43</v>
      </c>
    </row>
    <row r="1358" s="113" customFormat="1" hidden="1" spans="1:9">
      <c r="A1358" s="130" t="s">
        <v>1129</v>
      </c>
      <c r="B1358" s="119"/>
      <c r="C1358" s="119"/>
      <c r="D1358" s="119"/>
      <c r="E1358" s="119">
        <v>0</v>
      </c>
      <c r="F1358" s="120">
        <f t="shared" si="63"/>
        <v>0</v>
      </c>
      <c r="G1358" s="120">
        <f t="shared" si="64"/>
        <v>0</v>
      </c>
      <c r="H1358" s="120">
        <f t="shared" si="65"/>
        <v>0</v>
      </c>
      <c r="I1358" s="112" t="s">
        <v>43</v>
      </c>
    </row>
    <row r="1359" s="9" customFormat="1" ht="24" spans="1:9">
      <c r="A1359" s="90" t="s">
        <v>1130</v>
      </c>
      <c r="B1359" s="38">
        <v>0</v>
      </c>
      <c r="C1359" s="38">
        <v>161</v>
      </c>
      <c r="D1359" s="38"/>
      <c r="E1359" s="38">
        <v>161</v>
      </c>
      <c r="F1359" s="75">
        <f t="shared" si="63"/>
        <v>0</v>
      </c>
      <c r="G1359" s="75">
        <f t="shared" si="64"/>
        <v>100</v>
      </c>
      <c r="H1359" s="75">
        <f t="shared" si="65"/>
        <v>0</v>
      </c>
      <c r="I1359" s="31" t="s">
        <v>13</v>
      </c>
    </row>
    <row r="1360" s="9" customFormat="1" spans="1:9">
      <c r="A1360" s="90" t="s">
        <v>86</v>
      </c>
      <c r="B1360" s="38">
        <v>11000</v>
      </c>
      <c r="C1360" s="38">
        <v>10</v>
      </c>
      <c r="D1360" s="38">
        <v>0</v>
      </c>
      <c r="E1360" s="38">
        <v>10</v>
      </c>
      <c r="F1360" s="75">
        <f t="shared" si="63"/>
        <v>0.0909090909090909</v>
      </c>
      <c r="G1360" s="75">
        <f t="shared" si="64"/>
        <v>100</v>
      </c>
      <c r="H1360" s="75">
        <f t="shared" si="65"/>
        <v>0</v>
      </c>
      <c r="I1360" s="31" t="s">
        <v>13</v>
      </c>
    </row>
    <row r="1361" s="9" customFormat="1" spans="1:9">
      <c r="A1361" s="90" t="s">
        <v>1131</v>
      </c>
      <c r="B1361" s="38">
        <v>11000</v>
      </c>
      <c r="C1361" s="38">
        <v>10</v>
      </c>
      <c r="D1361" s="38">
        <v>0</v>
      </c>
      <c r="E1361" s="38">
        <v>10</v>
      </c>
      <c r="F1361" s="75">
        <f t="shared" si="63"/>
        <v>0.0909090909090909</v>
      </c>
      <c r="G1361" s="75">
        <f t="shared" si="64"/>
        <v>100</v>
      </c>
      <c r="H1361" s="75">
        <f t="shared" si="65"/>
        <v>0</v>
      </c>
      <c r="I1361" s="31" t="s">
        <v>13</v>
      </c>
    </row>
    <row r="1362" s="9" customFormat="1" spans="1:9">
      <c r="A1362" s="90" t="s">
        <v>1132</v>
      </c>
      <c r="B1362" s="38"/>
      <c r="C1362" s="38"/>
      <c r="D1362" s="38">
        <v>0</v>
      </c>
      <c r="E1362" s="38">
        <v>10</v>
      </c>
      <c r="F1362" s="75">
        <f t="shared" si="63"/>
        <v>0</v>
      </c>
      <c r="G1362" s="75">
        <f t="shared" si="64"/>
        <v>0</v>
      </c>
      <c r="H1362" s="75">
        <f t="shared" si="65"/>
        <v>0</v>
      </c>
      <c r="I1362" s="31" t="s">
        <v>13</v>
      </c>
    </row>
    <row r="1363" s="9" customFormat="1" spans="1:9">
      <c r="A1363" s="90" t="s">
        <v>87</v>
      </c>
      <c r="B1363" s="38">
        <v>7973</v>
      </c>
      <c r="C1363" s="38">
        <v>7131</v>
      </c>
      <c r="D1363" s="38">
        <v>6062</v>
      </c>
      <c r="E1363" s="38">
        <v>7131</v>
      </c>
      <c r="F1363" s="75">
        <f t="shared" si="63"/>
        <v>89.4393578326853</v>
      </c>
      <c r="G1363" s="75">
        <f t="shared" si="64"/>
        <v>100</v>
      </c>
      <c r="H1363" s="75">
        <f t="shared" si="65"/>
        <v>117.634444077862</v>
      </c>
      <c r="I1363" s="31" t="s">
        <v>13</v>
      </c>
    </row>
    <row r="1364" s="9" customFormat="1" ht="24" spans="1:9">
      <c r="A1364" s="90" t="s">
        <v>1133</v>
      </c>
      <c r="B1364" s="38">
        <v>7973</v>
      </c>
      <c r="C1364" s="38">
        <v>7131</v>
      </c>
      <c r="D1364" s="38">
        <v>6062</v>
      </c>
      <c r="E1364" s="38">
        <v>7131</v>
      </c>
      <c r="F1364" s="75">
        <f t="shared" si="63"/>
        <v>89.4393578326853</v>
      </c>
      <c r="G1364" s="75">
        <f t="shared" si="64"/>
        <v>100</v>
      </c>
      <c r="H1364" s="75">
        <f t="shared" si="65"/>
        <v>117.634444077862</v>
      </c>
      <c r="I1364" s="31" t="s">
        <v>13</v>
      </c>
    </row>
    <row r="1365" s="9" customFormat="1" ht="24" spans="1:9">
      <c r="A1365" s="90" t="s">
        <v>1134</v>
      </c>
      <c r="B1365" s="38"/>
      <c r="C1365" s="38"/>
      <c r="D1365" s="38">
        <v>6062</v>
      </c>
      <c r="E1365" s="38">
        <v>7131</v>
      </c>
      <c r="F1365" s="75">
        <f t="shared" si="63"/>
        <v>0</v>
      </c>
      <c r="G1365" s="75">
        <f t="shared" si="64"/>
        <v>0</v>
      </c>
      <c r="H1365" s="75">
        <f t="shared" si="65"/>
        <v>117.634444077862</v>
      </c>
      <c r="I1365" s="31" t="s">
        <v>13</v>
      </c>
    </row>
    <row r="1366" s="113" customFormat="1" hidden="1" spans="1:9">
      <c r="A1366" s="130" t="s">
        <v>1135</v>
      </c>
      <c r="B1366" s="119"/>
      <c r="C1366" s="119"/>
      <c r="D1366" s="119">
        <v>0</v>
      </c>
      <c r="E1366" s="119">
        <v>0</v>
      </c>
      <c r="F1366" s="120">
        <f t="shared" si="63"/>
        <v>0</v>
      </c>
      <c r="G1366" s="120">
        <f t="shared" si="64"/>
        <v>0</v>
      </c>
      <c r="H1366" s="120">
        <f t="shared" si="65"/>
        <v>0</v>
      </c>
      <c r="I1366" s="112" t="s">
        <v>43</v>
      </c>
    </row>
    <row r="1367" s="113" customFormat="1" hidden="1" spans="1:9">
      <c r="A1367" s="130" t="s">
        <v>1136</v>
      </c>
      <c r="B1367" s="119"/>
      <c r="C1367" s="119"/>
      <c r="D1367" s="119">
        <v>0</v>
      </c>
      <c r="E1367" s="119">
        <v>0</v>
      </c>
      <c r="F1367" s="120">
        <f t="shared" si="63"/>
        <v>0</v>
      </c>
      <c r="G1367" s="120">
        <f t="shared" si="64"/>
        <v>0</v>
      </c>
      <c r="H1367" s="120">
        <f t="shared" si="65"/>
        <v>0</v>
      </c>
      <c r="I1367" s="112" t="s">
        <v>43</v>
      </c>
    </row>
    <row r="1368" s="113" customFormat="1" hidden="1" spans="1:9">
      <c r="A1368" s="130" t="s">
        <v>1137</v>
      </c>
      <c r="B1368" s="119"/>
      <c r="C1368" s="119"/>
      <c r="D1368" s="119">
        <v>0</v>
      </c>
      <c r="E1368" s="119">
        <v>0</v>
      </c>
      <c r="F1368" s="120">
        <f t="shared" si="63"/>
        <v>0</v>
      </c>
      <c r="G1368" s="120">
        <f t="shared" si="64"/>
        <v>0</v>
      </c>
      <c r="H1368" s="120">
        <f t="shared" si="65"/>
        <v>0</v>
      </c>
      <c r="I1368" s="112" t="s">
        <v>43</v>
      </c>
    </row>
    <row r="1369" s="9" customFormat="1" spans="1:9">
      <c r="A1369" s="90" t="s">
        <v>88</v>
      </c>
      <c r="B1369" s="38">
        <v>39</v>
      </c>
      <c r="C1369" s="38">
        <v>5</v>
      </c>
      <c r="D1369" s="38">
        <v>32</v>
      </c>
      <c r="E1369" s="38">
        <v>5</v>
      </c>
      <c r="F1369" s="75">
        <f t="shared" si="63"/>
        <v>12.8205128205128</v>
      </c>
      <c r="G1369" s="75">
        <f t="shared" si="64"/>
        <v>100</v>
      </c>
      <c r="H1369" s="75">
        <f t="shared" si="65"/>
        <v>15.625</v>
      </c>
      <c r="I1369" s="31" t="s">
        <v>13</v>
      </c>
    </row>
    <row r="1370" s="9" customFormat="1" ht="24" spans="1:9">
      <c r="A1370" s="90" t="s">
        <v>1138</v>
      </c>
      <c r="B1370" s="38">
        <v>39</v>
      </c>
      <c r="C1370" s="38">
        <v>5</v>
      </c>
      <c r="D1370" s="38">
        <v>32</v>
      </c>
      <c r="E1370" s="38">
        <v>5</v>
      </c>
      <c r="F1370" s="75">
        <f t="shared" si="63"/>
        <v>12.8205128205128</v>
      </c>
      <c r="G1370" s="75">
        <f t="shared" si="64"/>
        <v>100</v>
      </c>
      <c r="H1370" s="75">
        <f t="shared" si="65"/>
        <v>15.625</v>
      </c>
      <c r="I1370" s="31" t="s">
        <v>13</v>
      </c>
    </row>
    <row r="1371" hidden="1" spans="1:9">
      <c r="A1371" s="130"/>
      <c r="B1371" s="119"/>
      <c r="C1371" s="138"/>
      <c r="D1371" s="138"/>
      <c r="E1371" s="138"/>
      <c r="F1371" s="120"/>
      <c r="G1371" s="120"/>
      <c r="H1371" s="120"/>
      <c r="I1371" s="112" t="s">
        <v>43</v>
      </c>
    </row>
    <row r="1372" hidden="1" spans="1:9">
      <c r="A1372" s="130"/>
      <c r="B1372" s="119"/>
      <c r="C1372" s="138"/>
      <c r="D1372" s="138"/>
      <c r="E1372" s="138"/>
      <c r="F1372" s="120"/>
      <c r="G1372" s="120"/>
      <c r="H1372" s="120"/>
      <c r="I1372" s="112" t="s">
        <v>43</v>
      </c>
    </row>
    <row r="1373" hidden="1" spans="1:9">
      <c r="A1373" s="130"/>
      <c r="B1373" s="119"/>
      <c r="C1373" s="138"/>
      <c r="D1373" s="138"/>
      <c r="E1373" s="138"/>
      <c r="F1373" s="120"/>
      <c r="G1373" s="120"/>
      <c r="H1373" s="120"/>
      <c r="I1373" s="112" t="s">
        <v>43</v>
      </c>
    </row>
    <row r="1374" hidden="1" spans="1:9">
      <c r="A1374" s="130"/>
      <c r="B1374" s="138"/>
      <c r="C1374" s="138"/>
      <c r="D1374" s="138"/>
      <c r="E1374" s="138"/>
      <c r="F1374" s="120"/>
      <c r="G1374" s="120"/>
      <c r="H1374" s="120"/>
      <c r="I1374" s="112" t="s">
        <v>43</v>
      </c>
    </row>
    <row r="1375" hidden="1" spans="1:9">
      <c r="A1375" s="130"/>
      <c r="B1375" s="138"/>
      <c r="C1375" s="138"/>
      <c r="D1375" s="138"/>
      <c r="E1375" s="138"/>
      <c r="F1375" s="120"/>
      <c r="G1375" s="120"/>
      <c r="H1375" s="120"/>
      <c r="I1375" s="112" t="s">
        <v>43</v>
      </c>
    </row>
    <row r="1376" hidden="1" spans="1:9">
      <c r="A1376" s="130"/>
      <c r="B1376" s="138"/>
      <c r="C1376" s="138"/>
      <c r="D1376" s="138"/>
      <c r="E1376" s="138"/>
      <c r="F1376" s="120"/>
      <c r="G1376" s="120"/>
      <c r="H1376" s="120"/>
      <c r="I1376" s="112" t="s">
        <v>43</v>
      </c>
    </row>
    <row r="1377" spans="1:9">
      <c r="A1377" s="140" t="s">
        <v>1139</v>
      </c>
      <c r="B1377" s="119">
        <v>397000</v>
      </c>
      <c r="C1377" s="119">
        <v>397957</v>
      </c>
      <c r="D1377" s="119">
        <v>377850</v>
      </c>
      <c r="E1377" s="119">
        <v>397350</v>
      </c>
      <c r="F1377" s="120">
        <f>IF(B1377&lt;&gt;0,(E1377/B1377)*100,0)</f>
        <v>100.088161209068</v>
      </c>
      <c r="G1377" s="120">
        <f>IF(C1377&lt;&gt;0,(E1377/C1377)*100,0)</f>
        <v>99.8474709579176</v>
      </c>
      <c r="H1377" s="120">
        <f>IF(D1377&lt;&gt;0,(E1377/D1377)*100,0)</f>
        <v>105.160778086542</v>
      </c>
      <c r="I1377" s="112" t="s">
        <v>13</v>
      </c>
    </row>
    <row r="1378" spans="9:9">
      <c r="I1378" s="112"/>
    </row>
  </sheetData>
  <autoFilter ref="A4:I1377">
    <filterColumn colId="8">
      <customFilters>
        <customFilter operator="equal" val="是"/>
      </customFilters>
    </filterColumn>
    <extLst/>
  </autoFilter>
  <mergeCells count="2">
    <mergeCell ref="A2:H2"/>
    <mergeCell ref="G3:H3"/>
  </mergeCells>
  <pageMargins left="0.751388888888889" right="0.629861111111111" top="0.786805555555556" bottom="0.550694444444444" header="0.432638888888889" footer="0.275"/>
  <pageSetup paperSize="9" firstPageNumber="16" orientation="portrait"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79"/>
  <sheetViews>
    <sheetView showZeros="0" workbookViewId="0">
      <selection activeCell="A1" sqref="A1"/>
    </sheetView>
  </sheetViews>
  <sheetFormatPr defaultColWidth="9.1" defaultRowHeight="14.25" outlineLevelCol="4"/>
  <cols>
    <col min="1" max="1" width="36.25" style="112" customWidth="1"/>
    <col min="2" max="2" width="14.4416666666667" style="112" customWidth="1"/>
    <col min="3" max="3" width="13.525" style="112" customWidth="1"/>
    <col min="4" max="4" width="11.225" style="112" customWidth="1"/>
    <col min="5" max="16384" width="9.1" style="113"/>
  </cols>
  <sheetData>
    <row r="1" s="113" customFormat="1" ht="21" customHeight="1" spans="1:4">
      <c r="A1" s="112" t="s">
        <v>1140</v>
      </c>
      <c r="B1" s="112"/>
      <c r="C1" s="112"/>
      <c r="D1" s="112"/>
    </row>
    <row r="2" s="112" customFormat="1" ht="30" customHeight="1" spans="1:4">
      <c r="A2" s="114" t="s">
        <v>1141</v>
      </c>
      <c r="B2" s="114"/>
      <c r="C2" s="114"/>
      <c r="D2" s="114"/>
    </row>
    <row r="3" s="112" customFormat="1" ht="16.95" customHeight="1" spans="1:4">
      <c r="A3" s="128"/>
      <c r="B3" s="128"/>
      <c r="C3" s="128"/>
      <c r="D3" s="116" t="s">
        <v>59</v>
      </c>
    </row>
    <row r="4" s="112" customFormat="1" ht="29.4" customHeight="1" spans="1:5">
      <c r="A4" s="117" t="s">
        <v>60</v>
      </c>
      <c r="B4" s="117" t="s">
        <v>6</v>
      </c>
      <c r="C4" s="117" t="s">
        <v>1142</v>
      </c>
      <c r="D4" s="117" t="s">
        <v>1143</v>
      </c>
      <c r="E4" s="117" t="s">
        <v>11</v>
      </c>
    </row>
    <row r="5" s="112" customFormat="1" ht="16.95" customHeight="1" spans="1:5">
      <c r="A5" s="129" t="s">
        <v>38</v>
      </c>
      <c r="B5" s="119">
        <v>262835</v>
      </c>
      <c r="C5" s="119">
        <v>260169</v>
      </c>
      <c r="D5" s="120">
        <f t="shared" ref="D5:D68" si="0">IF(C5&lt;&gt;0,(B5/C5)*100,0)</f>
        <v>101.024718548328</v>
      </c>
      <c r="E5" s="112" t="s">
        <v>13</v>
      </c>
    </row>
    <row r="6" s="112" customFormat="1" ht="16.95" customHeight="1" spans="1:5">
      <c r="A6" s="129" t="s">
        <v>39</v>
      </c>
      <c r="B6" s="119">
        <v>7546</v>
      </c>
      <c r="C6" s="119">
        <v>7539</v>
      </c>
      <c r="D6" s="120">
        <f t="shared" si="0"/>
        <v>100.092850510678</v>
      </c>
      <c r="E6" s="112" t="s">
        <v>13</v>
      </c>
    </row>
    <row r="7" s="112" customFormat="1" ht="16.95" customHeight="1" spans="1:5">
      <c r="A7" s="130" t="s">
        <v>1144</v>
      </c>
      <c r="B7" s="119">
        <v>670</v>
      </c>
      <c r="C7" s="119">
        <v>670</v>
      </c>
      <c r="D7" s="120">
        <f t="shared" si="0"/>
        <v>100</v>
      </c>
      <c r="E7" s="112" t="s">
        <v>13</v>
      </c>
    </row>
    <row r="8" s="70" customFormat="1" ht="16.95" hidden="1" customHeight="1" spans="1:5">
      <c r="A8" s="71" t="s">
        <v>1145</v>
      </c>
      <c r="B8" s="72">
        <v>0</v>
      </c>
      <c r="C8" s="72">
        <v>0</v>
      </c>
      <c r="D8" s="74">
        <f t="shared" si="0"/>
        <v>0</v>
      </c>
      <c r="E8" s="70" t="s">
        <v>43</v>
      </c>
    </row>
    <row r="9" s="112" customFormat="1" ht="16.95" customHeight="1" spans="1:5">
      <c r="A9" s="130" t="s">
        <v>1146</v>
      </c>
      <c r="B9" s="119">
        <v>1771</v>
      </c>
      <c r="C9" s="119">
        <v>1771</v>
      </c>
      <c r="D9" s="120">
        <f t="shared" si="0"/>
        <v>100</v>
      </c>
      <c r="E9" s="112" t="s">
        <v>13</v>
      </c>
    </row>
    <row r="10" s="70" customFormat="1" ht="16.95" hidden="1" customHeight="1" spans="1:5">
      <c r="A10" s="71" t="s">
        <v>1147</v>
      </c>
      <c r="B10" s="72">
        <v>0</v>
      </c>
      <c r="C10" s="72">
        <v>0</v>
      </c>
      <c r="D10" s="74">
        <f t="shared" si="0"/>
        <v>0</v>
      </c>
      <c r="E10" s="70" t="s">
        <v>43</v>
      </c>
    </row>
    <row r="11" s="112" customFormat="1" ht="16.95" customHeight="1" spans="1:5">
      <c r="A11" s="130" t="s">
        <v>1148</v>
      </c>
      <c r="B11" s="119">
        <v>4205</v>
      </c>
      <c r="C11" s="119">
        <v>4205</v>
      </c>
      <c r="D11" s="120">
        <f t="shared" si="0"/>
        <v>100</v>
      </c>
      <c r="E11" s="112" t="s">
        <v>13</v>
      </c>
    </row>
    <row r="12" s="112" customFormat="1" ht="16.95" customHeight="1" spans="1:5">
      <c r="A12" s="130" t="s">
        <v>1149</v>
      </c>
      <c r="B12" s="119">
        <v>900</v>
      </c>
      <c r="C12" s="119">
        <v>893</v>
      </c>
      <c r="D12" s="120">
        <f t="shared" si="0"/>
        <v>100.783874580067</v>
      </c>
      <c r="E12" s="112" t="s">
        <v>13</v>
      </c>
    </row>
    <row r="13" s="112" customFormat="1" ht="16.95" customHeight="1" spans="1:5">
      <c r="A13" s="129" t="s">
        <v>40</v>
      </c>
      <c r="B13" s="119">
        <v>220515</v>
      </c>
      <c r="C13" s="119">
        <v>145554</v>
      </c>
      <c r="D13" s="120">
        <f t="shared" si="0"/>
        <v>151.500474050868</v>
      </c>
      <c r="E13" s="112" t="s">
        <v>13</v>
      </c>
    </row>
    <row r="14" s="112" customFormat="1" ht="16.95" customHeight="1" spans="1:5">
      <c r="A14" s="130" t="s">
        <v>1150</v>
      </c>
      <c r="B14" s="119">
        <v>0</v>
      </c>
      <c r="C14" s="119">
        <v>4099</v>
      </c>
      <c r="D14" s="120">
        <f t="shared" si="0"/>
        <v>0</v>
      </c>
      <c r="E14" s="112" t="s">
        <v>13</v>
      </c>
    </row>
    <row r="15" s="112" customFormat="1" ht="16.95" customHeight="1" spans="1:5">
      <c r="A15" s="130" t="s">
        <v>1151</v>
      </c>
      <c r="B15" s="119">
        <v>57121</v>
      </c>
      <c r="C15" s="119">
        <v>54645</v>
      </c>
      <c r="D15" s="120">
        <f t="shared" si="0"/>
        <v>104.531064141276</v>
      </c>
      <c r="E15" s="112" t="s">
        <v>13</v>
      </c>
    </row>
    <row r="16" s="112" customFormat="1" ht="16.95" customHeight="1" spans="1:5">
      <c r="A16" s="130" t="s">
        <v>1152</v>
      </c>
      <c r="B16" s="119">
        <v>3713</v>
      </c>
      <c r="C16" s="119">
        <v>2064</v>
      </c>
      <c r="D16" s="120">
        <f t="shared" si="0"/>
        <v>179.893410852713</v>
      </c>
      <c r="E16" s="112" t="s">
        <v>13</v>
      </c>
    </row>
    <row r="17" s="112" customFormat="1" ht="16.95" customHeight="1" spans="1:5">
      <c r="A17" s="130" t="s">
        <v>1153</v>
      </c>
      <c r="B17" s="119">
        <v>6460</v>
      </c>
      <c r="C17" s="119">
        <v>4851</v>
      </c>
      <c r="D17" s="120">
        <f t="shared" si="0"/>
        <v>133.168418882705</v>
      </c>
      <c r="E17" s="112" t="s">
        <v>13</v>
      </c>
    </row>
    <row r="18" s="70" customFormat="1" ht="16.95" hidden="1" customHeight="1" spans="1:5">
      <c r="A18" s="71" t="s">
        <v>1154</v>
      </c>
      <c r="B18" s="72">
        <v>0</v>
      </c>
      <c r="C18" s="72">
        <v>0</v>
      </c>
      <c r="D18" s="74">
        <f t="shared" si="0"/>
        <v>0</v>
      </c>
      <c r="E18" s="70" t="s">
        <v>43</v>
      </c>
    </row>
    <row r="19" s="112" customFormat="1" ht="16.95" customHeight="1" spans="1:5">
      <c r="A19" s="130" t="s">
        <v>1155</v>
      </c>
      <c r="B19" s="119">
        <v>0</v>
      </c>
      <c r="C19" s="119">
        <v>1713</v>
      </c>
      <c r="D19" s="120">
        <f t="shared" si="0"/>
        <v>0</v>
      </c>
      <c r="E19" s="112" t="s">
        <v>13</v>
      </c>
    </row>
    <row r="20" s="70" customFormat="1" ht="16.95" hidden="1" customHeight="1" spans="1:5">
      <c r="A20" s="71" t="s">
        <v>1156</v>
      </c>
      <c r="B20" s="72">
        <v>0</v>
      </c>
      <c r="C20" s="72">
        <v>0</v>
      </c>
      <c r="D20" s="74">
        <f t="shared" si="0"/>
        <v>0</v>
      </c>
      <c r="E20" s="70" t="s">
        <v>43</v>
      </c>
    </row>
    <row r="21" s="112" customFormat="1" ht="16.95" customHeight="1" spans="1:5">
      <c r="A21" s="130" t="s">
        <v>1157</v>
      </c>
      <c r="B21" s="119">
        <v>0</v>
      </c>
      <c r="C21" s="119">
        <v>1072</v>
      </c>
      <c r="D21" s="120">
        <f t="shared" si="0"/>
        <v>0</v>
      </c>
      <c r="E21" s="112" t="s">
        <v>13</v>
      </c>
    </row>
    <row r="22" s="112" customFormat="1" ht="16.95" customHeight="1" spans="1:5">
      <c r="A22" s="130" t="s">
        <v>1158</v>
      </c>
      <c r="B22" s="119">
        <v>0</v>
      </c>
      <c r="C22" s="119">
        <v>22217</v>
      </c>
      <c r="D22" s="120">
        <f t="shared" si="0"/>
        <v>0</v>
      </c>
      <c r="E22" s="112" t="s">
        <v>13</v>
      </c>
    </row>
    <row r="23" s="112" customFormat="1" ht="16.95" customHeight="1" spans="1:5">
      <c r="A23" s="130" t="s">
        <v>1159</v>
      </c>
      <c r="B23" s="119">
        <v>0</v>
      </c>
      <c r="C23" s="119">
        <v>7785</v>
      </c>
      <c r="D23" s="120">
        <f t="shared" si="0"/>
        <v>0</v>
      </c>
      <c r="E23" s="112" t="s">
        <v>13</v>
      </c>
    </row>
    <row r="24" s="112" customFormat="1" ht="16.95" customHeight="1" spans="1:5">
      <c r="A24" s="130" t="s">
        <v>1160</v>
      </c>
      <c r="B24" s="119">
        <v>0</v>
      </c>
      <c r="C24" s="119">
        <v>17848</v>
      </c>
      <c r="D24" s="120">
        <f t="shared" si="0"/>
        <v>0</v>
      </c>
      <c r="E24" s="112" t="s">
        <v>13</v>
      </c>
    </row>
    <row r="25" s="112" customFormat="1" ht="16.95" customHeight="1" spans="1:5">
      <c r="A25" s="130" t="s">
        <v>1161</v>
      </c>
      <c r="B25" s="119">
        <v>0</v>
      </c>
      <c r="C25" s="119">
        <v>642</v>
      </c>
      <c r="D25" s="120">
        <f t="shared" si="0"/>
        <v>0</v>
      </c>
      <c r="E25" s="112" t="s">
        <v>13</v>
      </c>
    </row>
    <row r="26" s="112" customFormat="1" ht="16.95" customHeight="1" spans="1:5">
      <c r="A26" s="130" t="s">
        <v>1162</v>
      </c>
      <c r="B26" s="119">
        <v>1737</v>
      </c>
      <c r="C26" s="119">
        <v>1759</v>
      </c>
      <c r="D26" s="120">
        <f t="shared" si="0"/>
        <v>98.7492893689596</v>
      </c>
      <c r="E26" s="112" t="s">
        <v>13</v>
      </c>
    </row>
    <row r="27" s="112" customFormat="1" ht="16.95" customHeight="1" spans="1:5">
      <c r="A27" s="130" t="s">
        <v>1163</v>
      </c>
      <c r="B27" s="119">
        <v>3477</v>
      </c>
      <c r="C27" s="119">
        <v>3119</v>
      </c>
      <c r="D27" s="120">
        <f t="shared" si="0"/>
        <v>111.478037832639</v>
      </c>
      <c r="E27" s="112" t="s">
        <v>13</v>
      </c>
    </row>
    <row r="28" s="112" customFormat="1" ht="16.95" customHeight="1" spans="1:5">
      <c r="A28" s="130" t="s">
        <v>1164</v>
      </c>
      <c r="B28" s="119">
        <v>20825</v>
      </c>
      <c r="C28" s="119">
        <v>16358</v>
      </c>
      <c r="D28" s="120">
        <f t="shared" si="0"/>
        <v>127.307739332437</v>
      </c>
      <c r="E28" s="112" t="s">
        <v>13</v>
      </c>
    </row>
    <row r="29" s="70" customFormat="1" ht="16.95" hidden="1" customHeight="1" spans="1:5">
      <c r="A29" s="71" t="s">
        <v>1165</v>
      </c>
      <c r="B29" s="72">
        <v>0</v>
      </c>
      <c r="C29" s="72">
        <v>0</v>
      </c>
      <c r="D29" s="74">
        <f t="shared" si="0"/>
        <v>0</v>
      </c>
      <c r="E29" s="70" t="s">
        <v>43</v>
      </c>
    </row>
    <row r="30" s="112" customFormat="1" ht="16.95" customHeight="1" spans="1:5">
      <c r="A30" s="130" t="s">
        <v>1166</v>
      </c>
      <c r="B30" s="119">
        <v>2050</v>
      </c>
      <c r="C30" s="119">
        <v>2050</v>
      </c>
      <c r="D30" s="120">
        <f t="shared" si="0"/>
        <v>100</v>
      </c>
      <c r="E30" s="112" t="s">
        <v>13</v>
      </c>
    </row>
    <row r="31" s="70" customFormat="1" ht="16.95" hidden="1" customHeight="1" spans="1:5">
      <c r="A31" s="71" t="s">
        <v>1167</v>
      </c>
      <c r="B31" s="72">
        <v>0</v>
      </c>
      <c r="C31" s="72">
        <v>0</v>
      </c>
      <c r="D31" s="74">
        <f t="shared" si="0"/>
        <v>0</v>
      </c>
      <c r="E31" s="70" t="s">
        <v>43</v>
      </c>
    </row>
    <row r="32" s="112" customFormat="1" ht="16.95" customHeight="1" spans="1:5">
      <c r="A32" s="130" t="s">
        <v>1168</v>
      </c>
      <c r="B32" s="119">
        <v>7082</v>
      </c>
      <c r="C32" s="119">
        <v>5210</v>
      </c>
      <c r="D32" s="120">
        <f t="shared" si="0"/>
        <v>135.930902111324</v>
      </c>
      <c r="E32" s="112" t="s">
        <v>13</v>
      </c>
    </row>
    <row r="33" s="70" customFormat="1" ht="16.95" hidden="1" customHeight="1" spans="1:5">
      <c r="A33" s="71" t="s">
        <v>1169</v>
      </c>
      <c r="B33" s="72">
        <v>0</v>
      </c>
      <c r="C33" s="72">
        <v>0</v>
      </c>
      <c r="D33" s="74">
        <f t="shared" si="0"/>
        <v>0</v>
      </c>
      <c r="E33" s="70" t="s">
        <v>43</v>
      </c>
    </row>
    <row r="34" s="70" customFormat="1" ht="16.95" hidden="1" customHeight="1" spans="1:5">
      <c r="A34" s="71" t="s">
        <v>1170</v>
      </c>
      <c r="B34" s="72">
        <v>0</v>
      </c>
      <c r="C34" s="72">
        <v>0</v>
      </c>
      <c r="D34" s="74">
        <f t="shared" si="0"/>
        <v>0</v>
      </c>
      <c r="E34" s="70" t="s">
        <v>43</v>
      </c>
    </row>
    <row r="35" s="70" customFormat="1" ht="16.95" hidden="1" customHeight="1" spans="1:5">
      <c r="A35" s="71" t="s">
        <v>1171</v>
      </c>
      <c r="B35" s="72">
        <v>0</v>
      </c>
      <c r="C35" s="72">
        <v>0</v>
      </c>
      <c r="D35" s="74">
        <f t="shared" si="0"/>
        <v>0</v>
      </c>
      <c r="E35" s="70" t="s">
        <v>43</v>
      </c>
    </row>
    <row r="36" s="112" customFormat="1" ht="16.95" customHeight="1" spans="1:5">
      <c r="A36" s="130" t="s">
        <v>1172</v>
      </c>
      <c r="B36" s="119">
        <v>1202</v>
      </c>
      <c r="C36" s="119">
        <v>0</v>
      </c>
      <c r="D36" s="120">
        <f t="shared" si="0"/>
        <v>0</v>
      </c>
      <c r="E36" s="112" t="s">
        <v>13</v>
      </c>
    </row>
    <row r="37" s="112" customFormat="1" ht="16.95" customHeight="1" spans="1:5">
      <c r="A37" s="130" t="s">
        <v>1173</v>
      </c>
      <c r="B37" s="119">
        <v>27188</v>
      </c>
      <c r="C37" s="119">
        <v>0</v>
      </c>
      <c r="D37" s="120">
        <f t="shared" si="0"/>
        <v>0</v>
      </c>
      <c r="E37" s="112" t="s">
        <v>13</v>
      </c>
    </row>
    <row r="38" s="70" customFormat="1" ht="16.95" hidden="1" customHeight="1" spans="1:5">
      <c r="A38" s="71" t="s">
        <v>1174</v>
      </c>
      <c r="B38" s="72">
        <v>0</v>
      </c>
      <c r="C38" s="72">
        <v>0</v>
      </c>
      <c r="D38" s="74">
        <f t="shared" si="0"/>
        <v>0</v>
      </c>
      <c r="E38" s="70" t="s">
        <v>43</v>
      </c>
    </row>
    <row r="39" s="112" customFormat="1" ht="16.95" customHeight="1" spans="1:5">
      <c r="A39" s="130" t="s">
        <v>1175</v>
      </c>
      <c r="B39" s="119">
        <v>246</v>
      </c>
      <c r="C39" s="119">
        <v>0</v>
      </c>
      <c r="D39" s="120">
        <f t="shared" si="0"/>
        <v>0</v>
      </c>
      <c r="E39" s="112" t="s">
        <v>13</v>
      </c>
    </row>
    <row r="40" s="112" customFormat="1" ht="16.95" customHeight="1" spans="1:5">
      <c r="A40" s="130" t="s">
        <v>1176</v>
      </c>
      <c r="B40" s="119">
        <v>18408</v>
      </c>
      <c r="C40" s="119">
        <v>0</v>
      </c>
      <c r="D40" s="120">
        <f t="shared" si="0"/>
        <v>0</v>
      </c>
      <c r="E40" s="112" t="s">
        <v>13</v>
      </c>
    </row>
    <row r="41" s="112" customFormat="1" ht="16.95" customHeight="1" spans="1:5">
      <c r="A41" s="130" t="s">
        <v>1177</v>
      </c>
      <c r="B41" s="119">
        <v>27610</v>
      </c>
      <c r="C41" s="119">
        <v>0</v>
      </c>
      <c r="D41" s="120">
        <f t="shared" si="0"/>
        <v>0</v>
      </c>
      <c r="E41" s="112" t="s">
        <v>13</v>
      </c>
    </row>
    <row r="42" s="112" customFormat="1" ht="16.95" customHeight="1" spans="1:5">
      <c r="A42" s="130" t="s">
        <v>1178</v>
      </c>
      <c r="B42" s="119">
        <v>4902</v>
      </c>
      <c r="C42" s="119">
        <v>0</v>
      </c>
      <c r="D42" s="120">
        <f t="shared" si="0"/>
        <v>0</v>
      </c>
      <c r="E42" s="112" t="s">
        <v>13</v>
      </c>
    </row>
    <row r="43" s="70" customFormat="1" ht="16.95" hidden="1" customHeight="1" spans="1:5">
      <c r="A43" s="71" t="s">
        <v>1179</v>
      </c>
      <c r="B43" s="72">
        <v>0</v>
      </c>
      <c r="C43" s="72">
        <v>0</v>
      </c>
      <c r="D43" s="74">
        <f t="shared" si="0"/>
        <v>0</v>
      </c>
      <c r="E43" s="70" t="s">
        <v>43</v>
      </c>
    </row>
    <row r="44" s="112" customFormat="1" ht="16.95" customHeight="1" spans="1:5">
      <c r="A44" s="130" t="s">
        <v>1180</v>
      </c>
      <c r="B44" s="119">
        <v>15572</v>
      </c>
      <c r="C44" s="119">
        <v>0</v>
      </c>
      <c r="D44" s="120">
        <f t="shared" si="0"/>
        <v>0</v>
      </c>
      <c r="E44" s="112" t="s">
        <v>13</v>
      </c>
    </row>
    <row r="45" s="112" customFormat="1" ht="16.95" customHeight="1" spans="1:5">
      <c r="A45" s="130" t="s">
        <v>1181</v>
      </c>
      <c r="B45" s="119">
        <v>1487</v>
      </c>
      <c r="C45" s="119">
        <v>0</v>
      </c>
      <c r="D45" s="120">
        <f t="shared" si="0"/>
        <v>0</v>
      </c>
      <c r="E45" s="112" t="s">
        <v>13</v>
      </c>
    </row>
    <row r="46" s="70" customFormat="1" ht="16.95" hidden="1" customHeight="1" spans="1:5">
      <c r="A46" s="71" t="s">
        <v>1182</v>
      </c>
      <c r="B46" s="72">
        <v>0</v>
      </c>
      <c r="C46" s="72">
        <v>0</v>
      </c>
      <c r="D46" s="74">
        <f t="shared" si="0"/>
        <v>0</v>
      </c>
      <c r="E46" s="70" t="s">
        <v>43</v>
      </c>
    </row>
    <row r="47" s="70" customFormat="1" ht="16.95" hidden="1" customHeight="1" spans="1:5">
      <c r="A47" s="71" t="s">
        <v>1183</v>
      </c>
      <c r="B47" s="72">
        <v>0</v>
      </c>
      <c r="C47" s="72">
        <v>0</v>
      </c>
      <c r="D47" s="74">
        <f t="shared" si="0"/>
        <v>0</v>
      </c>
      <c r="E47" s="70" t="s">
        <v>43</v>
      </c>
    </row>
    <row r="48" s="70" customFormat="1" ht="16.95" hidden="1" customHeight="1" spans="1:5">
      <c r="A48" s="71" t="s">
        <v>1184</v>
      </c>
      <c r="B48" s="72">
        <v>0</v>
      </c>
      <c r="C48" s="72">
        <v>0</v>
      </c>
      <c r="D48" s="74">
        <f t="shared" si="0"/>
        <v>0</v>
      </c>
      <c r="E48" s="70" t="s">
        <v>43</v>
      </c>
    </row>
    <row r="49" s="70" customFormat="1" ht="16.95" hidden="1" customHeight="1" spans="1:5">
      <c r="A49" s="71" t="s">
        <v>1185</v>
      </c>
      <c r="B49" s="72">
        <v>0</v>
      </c>
      <c r="C49" s="72">
        <v>0</v>
      </c>
      <c r="D49" s="74">
        <f t="shared" si="0"/>
        <v>0</v>
      </c>
      <c r="E49" s="70" t="s">
        <v>43</v>
      </c>
    </row>
    <row r="50" s="112" customFormat="1" ht="16.95" customHeight="1" spans="1:5">
      <c r="A50" s="130" t="s">
        <v>1186</v>
      </c>
      <c r="B50" s="119">
        <v>20838</v>
      </c>
      <c r="C50" s="119">
        <v>0</v>
      </c>
      <c r="D50" s="120">
        <f t="shared" si="0"/>
        <v>0</v>
      </c>
      <c r="E50" s="112" t="s">
        <v>13</v>
      </c>
    </row>
    <row r="51" s="112" customFormat="1" ht="16.95" customHeight="1" spans="1:5">
      <c r="A51" s="130" t="s">
        <v>1187</v>
      </c>
      <c r="B51" s="119">
        <v>125</v>
      </c>
      <c r="C51" s="119">
        <v>0</v>
      </c>
      <c r="D51" s="120">
        <f t="shared" si="0"/>
        <v>0</v>
      </c>
      <c r="E51" s="112" t="s">
        <v>13</v>
      </c>
    </row>
    <row r="52" s="112" customFormat="1" ht="16.95" customHeight="1" spans="1:5">
      <c r="A52" s="130" t="s">
        <v>1188</v>
      </c>
      <c r="B52" s="119">
        <v>350</v>
      </c>
      <c r="C52" s="119">
        <v>0</v>
      </c>
      <c r="D52" s="120">
        <f t="shared" si="0"/>
        <v>0</v>
      </c>
      <c r="E52" s="112" t="s">
        <v>13</v>
      </c>
    </row>
    <row r="53" s="112" customFormat="1" ht="16.95" customHeight="1" spans="1:5">
      <c r="A53" s="130" t="s">
        <v>1189</v>
      </c>
      <c r="B53" s="119">
        <v>122</v>
      </c>
      <c r="C53" s="119">
        <v>122</v>
      </c>
      <c r="D53" s="120">
        <f t="shared" si="0"/>
        <v>100</v>
      </c>
      <c r="E53" s="112" t="s">
        <v>13</v>
      </c>
    </row>
    <row r="54" s="112" customFormat="1" ht="16.95" customHeight="1" spans="1:5">
      <c r="A54" s="129" t="s">
        <v>41</v>
      </c>
      <c r="B54" s="119">
        <v>34774</v>
      </c>
      <c r="C54" s="119">
        <v>107076</v>
      </c>
      <c r="D54" s="120">
        <f t="shared" si="0"/>
        <v>32.4759983563077</v>
      </c>
      <c r="E54" s="112" t="s">
        <v>13</v>
      </c>
    </row>
    <row r="55" s="112" customFormat="1" ht="16.95" customHeight="1" spans="1:5">
      <c r="A55" s="130" t="s">
        <v>1190</v>
      </c>
      <c r="B55" s="119">
        <v>648</v>
      </c>
      <c r="C55" s="119">
        <v>855</v>
      </c>
      <c r="D55" s="120">
        <f t="shared" si="0"/>
        <v>75.7894736842105</v>
      </c>
      <c r="E55" s="112" t="s">
        <v>13</v>
      </c>
    </row>
    <row r="56" s="70" customFormat="1" ht="16.95" hidden="1" customHeight="1" spans="1:5">
      <c r="A56" s="71" t="s">
        <v>1191</v>
      </c>
      <c r="B56" s="72">
        <v>0</v>
      </c>
      <c r="C56" s="72">
        <v>0</v>
      </c>
      <c r="D56" s="74">
        <f t="shared" si="0"/>
        <v>0</v>
      </c>
      <c r="E56" s="70" t="s">
        <v>43</v>
      </c>
    </row>
    <row r="57" s="112" customFormat="1" ht="16.95" customHeight="1" spans="1:5">
      <c r="A57" s="130" t="s">
        <v>1192</v>
      </c>
      <c r="B57" s="119">
        <v>26</v>
      </c>
      <c r="C57" s="119">
        <v>145</v>
      </c>
      <c r="D57" s="120">
        <f t="shared" si="0"/>
        <v>17.9310344827586</v>
      </c>
      <c r="E57" s="112" t="s">
        <v>13</v>
      </c>
    </row>
    <row r="58" s="112" customFormat="1" ht="16.95" customHeight="1" spans="1:5">
      <c r="A58" s="130" t="s">
        <v>1193</v>
      </c>
      <c r="B58" s="119">
        <v>284</v>
      </c>
      <c r="C58" s="119">
        <v>668</v>
      </c>
      <c r="D58" s="120">
        <f t="shared" si="0"/>
        <v>42.5149700598802</v>
      </c>
      <c r="E58" s="112" t="s">
        <v>13</v>
      </c>
    </row>
    <row r="59" s="112" customFormat="1" ht="16.95" customHeight="1" spans="1:5">
      <c r="A59" s="130" t="s">
        <v>1194</v>
      </c>
      <c r="B59" s="119">
        <v>1816</v>
      </c>
      <c r="C59" s="119">
        <v>9793</v>
      </c>
      <c r="D59" s="120">
        <f t="shared" si="0"/>
        <v>18.5438578576534</v>
      </c>
      <c r="E59" s="112" t="s">
        <v>13</v>
      </c>
    </row>
    <row r="60" s="112" customFormat="1" ht="16.95" customHeight="1" spans="1:5">
      <c r="A60" s="130" t="s">
        <v>1195</v>
      </c>
      <c r="B60" s="119">
        <v>463</v>
      </c>
      <c r="C60" s="119">
        <v>382</v>
      </c>
      <c r="D60" s="120">
        <f t="shared" si="0"/>
        <v>121.204188481675</v>
      </c>
      <c r="E60" s="112" t="s">
        <v>13</v>
      </c>
    </row>
    <row r="61" s="112" customFormat="1" ht="16.95" customHeight="1" spans="1:5">
      <c r="A61" s="130" t="s">
        <v>1196</v>
      </c>
      <c r="B61" s="119">
        <v>289</v>
      </c>
      <c r="C61" s="119">
        <v>347</v>
      </c>
      <c r="D61" s="120">
        <f t="shared" si="0"/>
        <v>83.2853025936599</v>
      </c>
      <c r="E61" s="112" t="s">
        <v>13</v>
      </c>
    </row>
    <row r="62" s="112" customFormat="1" ht="16.95" customHeight="1" spans="1:5">
      <c r="A62" s="130" t="s">
        <v>1197</v>
      </c>
      <c r="B62" s="119">
        <v>3540</v>
      </c>
      <c r="C62" s="119">
        <v>12582</v>
      </c>
      <c r="D62" s="120">
        <f t="shared" si="0"/>
        <v>28.135431568908</v>
      </c>
      <c r="E62" s="112" t="s">
        <v>13</v>
      </c>
    </row>
    <row r="63" s="112" customFormat="1" ht="16.95" customHeight="1" spans="1:5">
      <c r="A63" s="130" t="s">
        <v>1198</v>
      </c>
      <c r="B63" s="119">
        <v>1276</v>
      </c>
      <c r="C63" s="119">
        <v>13277</v>
      </c>
      <c r="D63" s="120">
        <f t="shared" si="0"/>
        <v>9.6106048053024</v>
      </c>
      <c r="E63" s="112" t="s">
        <v>13</v>
      </c>
    </row>
    <row r="64" s="112" customFormat="1" ht="16.95" customHeight="1" spans="1:5">
      <c r="A64" s="130" t="s">
        <v>1199</v>
      </c>
      <c r="B64" s="119">
        <v>2196</v>
      </c>
      <c r="C64" s="119">
        <v>4895</v>
      </c>
      <c r="D64" s="120">
        <f t="shared" si="0"/>
        <v>44.8621041879469</v>
      </c>
      <c r="E64" s="112" t="s">
        <v>13</v>
      </c>
    </row>
    <row r="65" s="112" customFormat="1" ht="16.95" customHeight="1" spans="1:5">
      <c r="A65" s="130" t="s">
        <v>1200</v>
      </c>
      <c r="B65" s="119">
        <v>100</v>
      </c>
      <c r="C65" s="119">
        <v>2332</v>
      </c>
      <c r="D65" s="120">
        <f t="shared" si="0"/>
        <v>4.28816466552316</v>
      </c>
      <c r="E65" s="112" t="s">
        <v>13</v>
      </c>
    </row>
    <row r="66" s="112" customFormat="1" ht="16.95" customHeight="1" spans="1:5">
      <c r="A66" s="130" t="s">
        <v>1201</v>
      </c>
      <c r="B66" s="119">
        <v>17762</v>
      </c>
      <c r="C66" s="119">
        <v>36085</v>
      </c>
      <c r="D66" s="120">
        <f t="shared" si="0"/>
        <v>49.2226686989054</v>
      </c>
      <c r="E66" s="112" t="s">
        <v>13</v>
      </c>
    </row>
    <row r="67" s="112" customFormat="1" ht="16.95" customHeight="1" spans="1:5">
      <c r="A67" s="130" t="s">
        <v>1202</v>
      </c>
      <c r="B67" s="119">
        <v>2546</v>
      </c>
      <c r="C67" s="119">
        <v>6916</v>
      </c>
      <c r="D67" s="120">
        <f t="shared" si="0"/>
        <v>36.8131868131868</v>
      </c>
      <c r="E67" s="112" t="s">
        <v>13</v>
      </c>
    </row>
    <row r="68" s="112" customFormat="1" ht="16.95" customHeight="1" spans="1:5">
      <c r="A68" s="130" t="s">
        <v>1203</v>
      </c>
      <c r="B68" s="119">
        <v>894</v>
      </c>
      <c r="C68" s="119">
        <v>2003</v>
      </c>
      <c r="D68" s="120">
        <f t="shared" si="0"/>
        <v>44.6330504243635</v>
      </c>
      <c r="E68" s="112" t="s">
        <v>13</v>
      </c>
    </row>
    <row r="69" s="112" customFormat="1" ht="16.95" customHeight="1" spans="1:5">
      <c r="A69" s="130" t="s">
        <v>1204</v>
      </c>
      <c r="B69" s="119">
        <v>200</v>
      </c>
      <c r="C69" s="119">
        <v>1435</v>
      </c>
      <c r="D69" s="120">
        <f t="shared" ref="D69:D78" si="1">IF(C69&lt;&gt;0,(B69/C69)*100,0)</f>
        <v>13.9372822299652</v>
      </c>
      <c r="E69" s="112" t="s">
        <v>13</v>
      </c>
    </row>
    <row r="70" s="70" customFormat="1" ht="16.95" hidden="1" customHeight="1" spans="1:5">
      <c r="A70" s="71" t="s">
        <v>1205</v>
      </c>
      <c r="B70" s="72">
        <v>0</v>
      </c>
      <c r="C70" s="72">
        <v>0</v>
      </c>
      <c r="D70" s="74">
        <f t="shared" si="1"/>
        <v>0</v>
      </c>
      <c r="E70" s="70" t="s">
        <v>43</v>
      </c>
    </row>
    <row r="71" s="112" customFormat="1" ht="16.95" customHeight="1" spans="1:5">
      <c r="A71" s="130" t="s">
        <v>1206</v>
      </c>
      <c r="B71" s="119">
        <v>233</v>
      </c>
      <c r="C71" s="119">
        <v>1285</v>
      </c>
      <c r="D71" s="120">
        <f t="shared" si="1"/>
        <v>18.1322957198444</v>
      </c>
      <c r="E71" s="112" t="s">
        <v>13</v>
      </c>
    </row>
    <row r="72" s="112" customFormat="1" ht="16.95" customHeight="1" spans="1:5">
      <c r="A72" s="130" t="s">
        <v>1207</v>
      </c>
      <c r="B72" s="119">
        <v>2121</v>
      </c>
      <c r="C72" s="119">
        <v>13951</v>
      </c>
      <c r="D72" s="120">
        <f t="shared" si="1"/>
        <v>15.2032112393377</v>
      </c>
      <c r="E72" s="112" t="s">
        <v>13</v>
      </c>
    </row>
    <row r="73" s="112" customFormat="1" ht="16.95" customHeight="1" spans="1:5">
      <c r="A73" s="130" t="s">
        <v>1208</v>
      </c>
      <c r="B73" s="119">
        <v>0</v>
      </c>
      <c r="C73" s="119">
        <v>125</v>
      </c>
      <c r="D73" s="120">
        <f t="shared" si="1"/>
        <v>0</v>
      </c>
      <c r="E73" s="112" t="s">
        <v>13</v>
      </c>
    </row>
    <row r="74" s="112" customFormat="1" ht="16.95" customHeight="1" spans="1:5">
      <c r="A74" s="130" t="s">
        <v>1209</v>
      </c>
      <c r="B74" s="119">
        <v>380</v>
      </c>
      <c r="C74" s="119">
        <v>0</v>
      </c>
      <c r="D74" s="120">
        <f t="shared" si="1"/>
        <v>0</v>
      </c>
      <c r="E74" s="112" t="s">
        <v>13</v>
      </c>
    </row>
    <row r="75" s="112" customFormat="1" ht="16.95" customHeight="1" spans="1:5">
      <c r="A75" s="131" t="s">
        <v>94</v>
      </c>
      <c r="B75" s="119">
        <v>17760</v>
      </c>
      <c r="C75" s="119">
        <v>17019</v>
      </c>
      <c r="D75" s="120">
        <f t="shared" si="1"/>
        <v>104.353957341794</v>
      </c>
      <c r="E75" s="112" t="s">
        <v>13</v>
      </c>
    </row>
    <row r="76" s="112" customFormat="1" ht="16.95" customHeight="1" spans="1:5">
      <c r="A76" s="132" t="s">
        <v>1210</v>
      </c>
      <c r="B76" s="119">
        <v>9354</v>
      </c>
      <c r="C76" s="119">
        <v>0</v>
      </c>
      <c r="D76" s="120">
        <f t="shared" si="1"/>
        <v>0</v>
      </c>
      <c r="E76" s="112" t="s">
        <v>13</v>
      </c>
    </row>
    <row r="77" s="112" customFormat="1" ht="16.95" customHeight="1" spans="1:5">
      <c r="A77" s="132" t="s">
        <v>1211</v>
      </c>
      <c r="B77" s="119">
        <v>8406</v>
      </c>
      <c r="C77" s="119">
        <v>17019</v>
      </c>
      <c r="D77" s="120">
        <f t="shared" si="1"/>
        <v>49.3918561607615</v>
      </c>
      <c r="E77" s="112" t="s">
        <v>13</v>
      </c>
    </row>
    <row r="78" s="112" customFormat="1" ht="16.95" customHeight="1" spans="1:5">
      <c r="A78" s="131" t="s">
        <v>1212</v>
      </c>
      <c r="B78" s="119">
        <f>B5-B75</f>
        <v>245075</v>
      </c>
      <c r="C78" s="119">
        <f>C5-C75</f>
        <v>243150</v>
      </c>
      <c r="D78" s="120">
        <f t="shared" si="1"/>
        <v>100.791692370964</v>
      </c>
      <c r="E78" s="112" t="s">
        <v>13</v>
      </c>
    </row>
    <row r="79" s="112" customFormat="1"/>
  </sheetData>
  <autoFilter ref="A4:E78">
    <filterColumn colId="4">
      <customFilters>
        <customFilter operator="equal" val="是"/>
      </customFilters>
    </filterColumn>
    <extLst/>
  </autoFilter>
  <mergeCells count="1">
    <mergeCell ref="A2:D2"/>
  </mergeCells>
  <pageMargins left="1.0625" right="0.751388888888889" top="1" bottom="0.944444444444444" header="0.5" footer="0.5"/>
  <pageSetup paperSize="9" firstPageNumber="30" orientation="portrait"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74"/>
  <sheetViews>
    <sheetView showZeros="0" workbookViewId="0">
      <selection activeCell="D39" sqref="D39"/>
    </sheetView>
  </sheetViews>
  <sheetFormatPr defaultColWidth="9.1" defaultRowHeight="14.25"/>
  <cols>
    <col min="1" max="1" width="25.375" style="112" customWidth="1"/>
    <col min="2" max="8" width="8.8" style="112" customWidth="1"/>
    <col min="9" max="16384" width="9.1" style="113"/>
  </cols>
  <sheetData>
    <row r="1" ht="20" customHeight="1" spans="1:1">
      <c r="A1" s="112" t="s">
        <v>1213</v>
      </c>
    </row>
    <row r="2" s="112" customFormat="1" ht="31" customHeight="1" spans="1:8">
      <c r="A2" s="114" t="s">
        <v>1214</v>
      </c>
      <c r="B2" s="114"/>
      <c r="C2" s="114"/>
      <c r="D2" s="114"/>
      <c r="E2" s="114"/>
      <c r="F2" s="114"/>
      <c r="G2" s="114"/>
      <c r="H2" s="114"/>
    </row>
    <row r="3" s="112" customFormat="1" ht="16.95" customHeight="1" spans="1:8">
      <c r="A3" s="115"/>
      <c r="B3" s="115"/>
      <c r="C3" s="115"/>
      <c r="D3" s="115"/>
      <c r="E3" s="116"/>
      <c r="F3" s="116"/>
      <c r="G3" s="116"/>
      <c r="H3" s="115" t="s">
        <v>2</v>
      </c>
    </row>
    <row r="4" s="112" customFormat="1" ht="47.4" customHeight="1" spans="1:9">
      <c r="A4" s="117" t="s">
        <v>1215</v>
      </c>
      <c r="B4" s="117" t="s">
        <v>4</v>
      </c>
      <c r="C4" s="117" t="s">
        <v>5</v>
      </c>
      <c r="D4" s="117" t="s">
        <v>10</v>
      </c>
      <c r="E4" s="117" t="s">
        <v>6</v>
      </c>
      <c r="F4" s="117" t="s">
        <v>61</v>
      </c>
      <c r="G4" s="117" t="s">
        <v>62</v>
      </c>
      <c r="H4" s="117" t="s">
        <v>1216</v>
      </c>
      <c r="I4" s="117" t="s">
        <v>11</v>
      </c>
    </row>
    <row r="5" s="112" customFormat="1" ht="30" customHeight="1" spans="1:9">
      <c r="A5" s="118" t="s">
        <v>1217</v>
      </c>
      <c r="B5" s="119">
        <v>50861</v>
      </c>
      <c r="C5" s="119">
        <v>88427</v>
      </c>
      <c r="D5" s="119">
        <v>20466</v>
      </c>
      <c r="E5" s="119">
        <v>88427</v>
      </c>
      <c r="F5" s="120">
        <f t="shared" ref="F5:F61" si="0">IF(B5&lt;&gt;0,(E5/B5)*100,0)</f>
        <v>173.860128585753</v>
      </c>
      <c r="G5" s="120">
        <f t="shared" ref="G5:G61" si="1">IF(C5&lt;&gt;0,(E5/C5)*100,0)</f>
        <v>100</v>
      </c>
      <c r="H5" s="120">
        <f t="shared" ref="H5:H61" si="2">IF(D5&lt;&gt;0,(E5/D5)*100,0)</f>
        <v>432.06781979869</v>
      </c>
      <c r="I5" s="112" t="s">
        <v>13</v>
      </c>
    </row>
    <row r="6" s="112" customFormat="1" ht="16.95" hidden="1" customHeight="1" spans="1:9">
      <c r="A6" s="118" t="s">
        <v>1218</v>
      </c>
      <c r="B6" s="119">
        <v>0</v>
      </c>
      <c r="C6" s="119">
        <v>0</v>
      </c>
      <c r="D6" s="119">
        <v>0</v>
      </c>
      <c r="E6" s="119">
        <v>0</v>
      </c>
      <c r="F6" s="120">
        <f t="shared" si="0"/>
        <v>0</v>
      </c>
      <c r="G6" s="120">
        <f t="shared" si="1"/>
        <v>0</v>
      </c>
      <c r="H6" s="120">
        <f t="shared" si="2"/>
        <v>0</v>
      </c>
      <c r="I6" s="112" t="s">
        <v>43</v>
      </c>
    </row>
    <row r="7" s="112" customFormat="1" ht="16.95" hidden="1" customHeight="1" spans="1:9">
      <c r="A7" s="118" t="s">
        <v>1219</v>
      </c>
      <c r="B7" s="119"/>
      <c r="C7" s="119"/>
      <c r="D7" s="119">
        <v>0</v>
      </c>
      <c r="E7" s="119">
        <v>0</v>
      </c>
      <c r="F7" s="120">
        <f t="shared" si="0"/>
        <v>0</v>
      </c>
      <c r="G7" s="120">
        <f t="shared" si="1"/>
        <v>0</v>
      </c>
      <c r="H7" s="120">
        <f t="shared" si="2"/>
        <v>0</v>
      </c>
      <c r="I7" s="112" t="s">
        <v>43</v>
      </c>
    </row>
    <row r="8" s="112" customFormat="1" ht="16.95" hidden="1" customHeight="1" spans="1:9">
      <c r="A8" s="118" t="s">
        <v>1220</v>
      </c>
      <c r="B8" s="119">
        <v>0</v>
      </c>
      <c r="C8" s="119">
        <v>0</v>
      </c>
      <c r="D8" s="119">
        <v>0</v>
      </c>
      <c r="E8" s="119">
        <v>0</v>
      </c>
      <c r="F8" s="120">
        <f t="shared" si="0"/>
        <v>0</v>
      </c>
      <c r="G8" s="120">
        <f t="shared" si="1"/>
        <v>0</v>
      </c>
      <c r="H8" s="120">
        <f t="shared" si="2"/>
        <v>0</v>
      </c>
      <c r="I8" s="112" t="s">
        <v>43</v>
      </c>
    </row>
    <row r="9" s="112" customFormat="1" ht="16.95" hidden="1" customHeight="1" spans="1:9">
      <c r="A9" s="118" t="s">
        <v>1221</v>
      </c>
      <c r="B9" s="119">
        <v>0</v>
      </c>
      <c r="C9" s="119">
        <v>0</v>
      </c>
      <c r="D9" s="119">
        <v>0</v>
      </c>
      <c r="E9" s="119">
        <v>0</v>
      </c>
      <c r="F9" s="120">
        <f t="shared" si="0"/>
        <v>0</v>
      </c>
      <c r="G9" s="120">
        <f t="shared" si="1"/>
        <v>0</v>
      </c>
      <c r="H9" s="120">
        <f t="shared" si="2"/>
        <v>0</v>
      </c>
      <c r="I9" s="112" t="s">
        <v>43</v>
      </c>
    </row>
    <row r="10" s="112" customFormat="1" ht="16.95" hidden="1" customHeight="1" spans="1:9">
      <c r="A10" s="118" t="s">
        <v>1222</v>
      </c>
      <c r="B10" s="119">
        <v>0</v>
      </c>
      <c r="C10" s="119">
        <v>0</v>
      </c>
      <c r="D10" s="119">
        <v>0</v>
      </c>
      <c r="E10" s="119">
        <v>0</v>
      </c>
      <c r="F10" s="120">
        <f t="shared" si="0"/>
        <v>0</v>
      </c>
      <c r="G10" s="120">
        <f t="shared" si="1"/>
        <v>0</v>
      </c>
      <c r="H10" s="120">
        <f t="shared" si="2"/>
        <v>0</v>
      </c>
      <c r="I10" s="112" t="s">
        <v>43</v>
      </c>
    </row>
    <row r="11" s="112" customFormat="1" ht="16.95" hidden="1" customHeight="1" spans="1:9">
      <c r="A11" s="118" t="s">
        <v>1223</v>
      </c>
      <c r="B11" s="119">
        <v>0</v>
      </c>
      <c r="C11" s="119">
        <v>0</v>
      </c>
      <c r="D11" s="119">
        <v>0</v>
      </c>
      <c r="E11" s="119">
        <v>0</v>
      </c>
      <c r="F11" s="120">
        <f t="shared" si="0"/>
        <v>0</v>
      </c>
      <c r="G11" s="120">
        <f t="shared" si="1"/>
        <v>0</v>
      </c>
      <c r="H11" s="120">
        <f t="shared" si="2"/>
        <v>0</v>
      </c>
      <c r="I11" s="112" t="s">
        <v>43</v>
      </c>
    </row>
    <row r="12" s="112" customFormat="1" ht="30" customHeight="1" spans="1:9">
      <c r="A12" s="118" t="s">
        <v>1224</v>
      </c>
      <c r="B12" s="119">
        <v>0</v>
      </c>
      <c r="C12" s="119">
        <v>0</v>
      </c>
      <c r="D12" s="119">
        <v>8</v>
      </c>
      <c r="E12" s="119">
        <v>0</v>
      </c>
      <c r="F12" s="120">
        <f t="shared" si="0"/>
        <v>0</v>
      </c>
      <c r="G12" s="120">
        <f t="shared" si="1"/>
        <v>0</v>
      </c>
      <c r="H12" s="120">
        <f t="shared" si="2"/>
        <v>0</v>
      </c>
      <c r="I12" s="112" t="s">
        <v>13</v>
      </c>
    </row>
    <row r="13" s="112" customFormat="1" ht="30" customHeight="1" spans="1:9">
      <c r="A13" s="118" t="s">
        <v>1225</v>
      </c>
      <c r="B13" s="119">
        <v>0</v>
      </c>
      <c r="C13" s="119">
        <v>0</v>
      </c>
      <c r="D13" s="119">
        <v>3</v>
      </c>
      <c r="E13" s="119">
        <v>0</v>
      </c>
      <c r="F13" s="120">
        <f t="shared" si="0"/>
        <v>0</v>
      </c>
      <c r="G13" s="120">
        <f t="shared" si="1"/>
        <v>0</v>
      </c>
      <c r="H13" s="120">
        <f t="shared" si="2"/>
        <v>0</v>
      </c>
      <c r="I13" s="112" t="s">
        <v>13</v>
      </c>
    </row>
    <row r="14" s="112" customFormat="1" ht="30" customHeight="1" spans="1:9">
      <c r="A14" s="118" t="s">
        <v>1226</v>
      </c>
      <c r="B14" s="119">
        <v>50861</v>
      </c>
      <c r="C14" s="119">
        <v>88427</v>
      </c>
      <c r="D14" s="119">
        <v>19430</v>
      </c>
      <c r="E14" s="119">
        <v>88427</v>
      </c>
      <c r="F14" s="120">
        <f t="shared" si="0"/>
        <v>173.860128585753</v>
      </c>
      <c r="G14" s="120">
        <f t="shared" si="1"/>
        <v>100</v>
      </c>
      <c r="H14" s="120">
        <f t="shared" si="2"/>
        <v>455.105506948019</v>
      </c>
      <c r="I14" s="112" t="s">
        <v>13</v>
      </c>
    </row>
    <row r="15" s="112" customFormat="1" ht="30" customHeight="1" spans="1:9">
      <c r="A15" s="118" t="s">
        <v>1227</v>
      </c>
      <c r="B15" s="119">
        <v>43419</v>
      </c>
      <c r="C15" s="119">
        <v>82812</v>
      </c>
      <c r="D15" s="119">
        <v>12560</v>
      </c>
      <c r="E15" s="119">
        <v>82812</v>
      </c>
      <c r="F15" s="120">
        <f t="shared" si="0"/>
        <v>190.727561666552</v>
      </c>
      <c r="G15" s="120">
        <f t="shared" si="1"/>
        <v>100</v>
      </c>
      <c r="H15" s="120">
        <f t="shared" si="2"/>
        <v>659.331210191083</v>
      </c>
      <c r="I15" s="112" t="s">
        <v>13</v>
      </c>
    </row>
    <row r="16" s="112" customFormat="1" ht="30" customHeight="1" spans="1:9">
      <c r="A16" s="118" t="s">
        <v>1228</v>
      </c>
      <c r="B16" s="119">
        <v>6832</v>
      </c>
      <c r="C16" s="119">
        <v>1715</v>
      </c>
      <c r="D16" s="119">
        <v>6422</v>
      </c>
      <c r="E16" s="119">
        <v>1715</v>
      </c>
      <c r="F16" s="120">
        <f t="shared" si="0"/>
        <v>25.1024590163934</v>
      </c>
      <c r="G16" s="120">
        <f t="shared" si="1"/>
        <v>100</v>
      </c>
      <c r="H16" s="120">
        <f t="shared" si="2"/>
        <v>26.705076300218</v>
      </c>
      <c r="I16" s="112" t="s">
        <v>13</v>
      </c>
    </row>
    <row r="17" s="112" customFormat="1" ht="30" customHeight="1" spans="1:9">
      <c r="A17" s="118" t="s">
        <v>1229</v>
      </c>
      <c r="B17" s="119">
        <v>610</v>
      </c>
      <c r="C17" s="119">
        <v>3900</v>
      </c>
      <c r="D17" s="119">
        <v>376</v>
      </c>
      <c r="E17" s="119">
        <v>0</v>
      </c>
      <c r="F17" s="120">
        <f t="shared" si="0"/>
        <v>0</v>
      </c>
      <c r="G17" s="120">
        <f t="shared" si="1"/>
        <v>0</v>
      </c>
      <c r="H17" s="120">
        <f t="shared" si="2"/>
        <v>0</v>
      </c>
      <c r="I17" s="112" t="s">
        <v>13</v>
      </c>
    </row>
    <row r="18" s="112" customFormat="1" ht="16.95" hidden="1" customHeight="1" spans="1:9">
      <c r="A18" s="118" t="s">
        <v>1230</v>
      </c>
      <c r="B18" s="119"/>
      <c r="C18" s="119"/>
      <c r="D18" s="119">
        <v>0</v>
      </c>
      <c r="E18" s="119">
        <v>0</v>
      </c>
      <c r="F18" s="120">
        <f t="shared" si="0"/>
        <v>0</v>
      </c>
      <c r="G18" s="120">
        <f t="shared" si="1"/>
        <v>0</v>
      </c>
      <c r="H18" s="120">
        <f t="shared" si="2"/>
        <v>0</v>
      </c>
      <c r="I18" s="112" t="s">
        <v>43</v>
      </c>
    </row>
    <row r="19" s="112" customFormat="1" ht="30" customHeight="1" spans="1:9">
      <c r="A19" s="118" t="s">
        <v>1231</v>
      </c>
      <c r="B19" s="119"/>
      <c r="C19" s="119"/>
      <c r="D19" s="119">
        <v>72</v>
      </c>
      <c r="E19" s="119">
        <v>3900</v>
      </c>
      <c r="F19" s="120">
        <f t="shared" si="0"/>
        <v>0</v>
      </c>
      <c r="G19" s="120">
        <f t="shared" si="1"/>
        <v>0</v>
      </c>
      <c r="H19" s="120">
        <f t="shared" si="2"/>
        <v>5416.66666666667</v>
      </c>
      <c r="I19" s="112" t="s">
        <v>13</v>
      </c>
    </row>
    <row r="20" s="112" customFormat="1" ht="16.95" hidden="1" customHeight="1" spans="1:9">
      <c r="A20" s="118" t="s">
        <v>1232</v>
      </c>
      <c r="B20" s="119">
        <v>0</v>
      </c>
      <c r="C20" s="119">
        <v>0</v>
      </c>
      <c r="D20" s="119">
        <v>0</v>
      </c>
      <c r="E20" s="119">
        <v>0</v>
      </c>
      <c r="F20" s="120">
        <f t="shared" si="0"/>
        <v>0</v>
      </c>
      <c r="G20" s="120">
        <f t="shared" si="1"/>
        <v>0</v>
      </c>
      <c r="H20" s="120">
        <f t="shared" si="2"/>
        <v>0</v>
      </c>
      <c r="I20" s="112" t="s">
        <v>43</v>
      </c>
    </row>
    <row r="21" s="112" customFormat="1" ht="16.95" hidden="1" customHeight="1" spans="1:9">
      <c r="A21" s="118" t="s">
        <v>1233</v>
      </c>
      <c r="B21" s="119"/>
      <c r="C21" s="119"/>
      <c r="D21" s="119">
        <v>0</v>
      </c>
      <c r="E21" s="119">
        <v>0</v>
      </c>
      <c r="F21" s="120">
        <f t="shared" si="0"/>
        <v>0</v>
      </c>
      <c r="G21" s="120">
        <f t="shared" si="1"/>
        <v>0</v>
      </c>
      <c r="H21" s="120">
        <f t="shared" si="2"/>
        <v>0</v>
      </c>
      <c r="I21" s="112" t="s">
        <v>43</v>
      </c>
    </row>
    <row r="22" s="112" customFormat="1" ht="16.95" hidden="1" customHeight="1" spans="1:9">
      <c r="A22" s="118" t="s">
        <v>1234</v>
      </c>
      <c r="B22" s="119">
        <v>0</v>
      </c>
      <c r="C22" s="119">
        <v>0</v>
      </c>
      <c r="D22" s="119">
        <v>0</v>
      </c>
      <c r="E22" s="119">
        <v>0</v>
      </c>
      <c r="F22" s="120">
        <f t="shared" si="0"/>
        <v>0</v>
      </c>
      <c r="G22" s="120">
        <f t="shared" si="1"/>
        <v>0</v>
      </c>
      <c r="H22" s="120">
        <f t="shared" si="2"/>
        <v>0</v>
      </c>
      <c r="I22" s="112" t="s">
        <v>43</v>
      </c>
    </row>
    <row r="23" s="112" customFormat="1" ht="16.95" hidden="1" customHeight="1" spans="1:9">
      <c r="A23" s="118" t="s">
        <v>1235</v>
      </c>
      <c r="B23" s="119"/>
      <c r="C23" s="119"/>
      <c r="D23" s="119">
        <v>0</v>
      </c>
      <c r="E23" s="119">
        <v>0</v>
      </c>
      <c r="F23" s="120">
        <f t="shared" si="0"/>
        <v>0</v>
      </c>
      <c r="G23" s="120">
        <f t="shared" si="1"/>
        <v>0</v>
      </c>
      <c r="H23" s="120">
        <f t="shared" si="2"/>
        <v>0</v>
      </c>
      <c r="I23" s="112" t="s">
        <v>43</v>
      </c>
    </row>
    <row r="24" s="112" customFormat="1" ht="16.95" hidden="1" customHeight="1" spans="1:9">
      <c r="A24" s="118" t="s">
        <v>1236</v>
      </c>
      <c r="B24" s="119"/>
      <c r="C24" s="119"/>
      <c r="D24" s="119">
        <v>0</v>
      </c>
      <c r="E24" s="119">
        <v>0</v>
      </c>
      <c r="F24" s="120">
        <f t="shared" si="0"/>
        <v>0</v>
      </c>
      <c r="G24" s="120">
        <f t="shared" si="1"/>
        <v>0</v>
      </c>
      <c r="H24" s="120">
        <f t="shared" si="2"/>
        <v>0</v>
      </c>
      <c r="I24" s="112" t="s">
        <v>43</v>
      </c>
    </row>
    <row r="25" s="112" customFormat="1" ht="16.95" hidden="1" customHeight="1" spans="1:9">
      <c r="A25" s="118" t="s">
        <v>1237</v>
      </c>
      <c r="B25" s="119">
        <v>0</v>
      </c>
      <c r="C25" s="119">
        <v>0</v>
      </c>
      <c r="D25" s="119">
        <v>0</v>
      </c>
      <c r="E25" s="119">
        <v>0</v>
      </c>
      <c r="F25" s="120">
        <f t="shared" si="0"/>
        <v>0</v>
      </c>
      <c r="G25" s="120">
        <f t="shared" si="1"/>
        <v>0</v>
      </c>
      <c r="H25" s="120">
        <f t="shared" si="2"/>
        <v>0</v>
      </c>
      <c r="I25" s="112" t="s">
        <v>43</v>
      </c>
    </row>
    <row r="26" s="112" customFormat="1" ht="16.95" hidden="1" customHeight="1" spans="1:9">
      <c r="A26" s="118" t="s">
        <v>1238</v>
      </c>
      <c r="B26" s="119">
        <v>0</v>
      </c>
      <c r="C26" s="119">
        <v>0</v>
      </c>
      <c r="D26" s="119">
        <v>0</v>
      </c>
      <c r="E26" s="119">
        <v>0</v>
      </c>
      <c r="F26" s="120">
        <f t="shared" si="0"/>
        <v>0</v>
      </c>
      <c r="G26" s="120">
        <f t="shared" si="1"/>
        <v>0</v>
      </c>
      <c r="H26" s="120">
        <f t="shared" si="2"/>
        <v>0</v>
      </c>
      <c r="I26" s="112" t="s">
        <v>43</v>
      </c>
    </row>
    <row r="27" s="112" customFormat="1" ht="16.95" hidden="1" customHeight="1" spans="1:9">
      <c r="A27" s="118" t="s">
        <v>1239</v>
      </c>
      <c r="B27" s="119">
        <v>0</v>
      </c>
      <c r="C27" s="119">
        <v>0</v>
      </c>
      <c r="D27" s="119">
        <v>0</v>
      </c>
      <c r="E27" s="119">
        <v>0</v>
      </c>
      <c r="F27" s="120">
        <f t="shared" si="0"/>
        <v>0</v>
      </c>
      <c r="G27" s="120">
        <f t="shared" si="1"/>
        <v>0</v>
      </c>
      <c r="H27" s="120">
        <f t="shared" si="2"/>
        <v>0</v>
      </c>
      <c r="I27" s="112" t="s">
        <v>43</v>
      </c>
    </row>
    <row r="28" s="112" customFormat="1" ht="16.95" hidden="1" customHeight="1" spans="1:9">
      <c r="A28" s="118" t="s">
        <v>1240</v>
      </c>
      <c r="B28" s="119"/>
      <c r="C28" s="119"/>
      <c r="D28" s="119">
        <v>0</v>
      </c>
      <c r="E28" s="119">
        <v>0</v>
      </c>
      <c r="F28" s="120">
        <f t="shared" si="0"/>
        <v>0</v>
      </c>
      <c r="G28" s="120">
        <f t="shared" si="1"/>
        <v>0</v>
      </c>
      <c r="H28" s="120">
        <f t="shared" si="2"/>
        <v>0</v>
      </c>
      <c r="I28" s="112" t="s">
        <v>43</v>
      </c>
    </row>
    <row r="29" s="112" customFormat="1" ht="16.95" hidden="1" customHeight="1" spans="1:9">
      <c r="A29" s="118" t="s">
        <v>1241</v>
      </c>
      <c r="B29" s="119"/>
      <c r="C29" s="119"/>
      <c r="D29" s="119">
        <v>0</v>
      </c>
      <c r="E29" s="119">
        <v>0</v>
      </c>
      <c r="F29" s="120">
        <f t="shared" si="0"/>
        <v>0</v>
      </c>
      <c r="G29" s="120">
        <f t="shared" si="1"/>
        <v>0</v>
      </c>
      <c r="H29" s="120">
        <f t="shared" si="2"/>
        <v>0</v>
      </c>
      <c r="I29" s="112" t="s">
        <v>43</v>
      </c>
    </row>
    <row r="30" s="112" customFormat="1" ht="16.95" hidden="1" customHeight="1" spans="1:9">
      <c r="A30" s="118" t="s">
        <v>1242</v>
      </c>
      <c r="B30" s="119"/>
      <c r="C30" s="119"/>
      <c r="D30" s="119">
        <v>0</v>
      </c>
      <c r="E30" s="119">
        <v>0</v>
      </c>
      <c r="F30" s="120">
        <f t="shared" si="0"/>
        <v>0</v>
      </c>
      <c r="G30" s="120">
        <f t="shared" si="1"/>
        <v>0</v>
      </c>
      <c r="H30" s="120">
        <f t="shared" si="2"/>
        <v>0</v>
      </c>
      <c r="I30" s="112" t="s">
        <v>43</v>
      </c>
    </row>
    <row r="31" s="112" customFormat="1" ht="16.95" hidden="1" customHeight="1" spans="1:9">
      <c r="A31" s="118" t="s">
        <v>1243</v>
      </c>
      <c r="B31" s="119">
        <v>0</v>
      </c>
      <c r="C31" s="119">
        <v>0</v>
      </c>
      <c r="D31" s="119">
        <v>0</v>
      </c>
      <c r="E31" s="119">
        <v>0</v>
      </c>
      <c r="F31" s="120">
        <f t="shared" si="0"/>
        <v>0</v>
      </c>
      <c r="G31" s="120">
        <f t="shared" si="1"/>
        <v>0</v>
      </c>
      <c r="H31" s="120">
        <f t="shared" si="2"/>
        <v>0</v>
      </c>
      <c r="I31" s="112" t="s">
        <v>43</v>
      </c>
    </row>
    <row r="32" s="112" customFormat="1" ht="16.95" hidden="1" customHeight="1" spans="1:9">
      <c r="A32" s="118" t="s">
        <v>1244</v>
      </c>
      <c r="B32" s="119">
        <v>0</v>
      </c>
      <c r="C32" s="119">
        <v>0</v>
      </c>
      <c r="D32" s="119">
        <v>0</v>
      </c>
      <c r="E32" s="119">
        <v>0</v>
      </c>
      <c r="F32" s="120">
        <f t="shared" si="0"/>
        <v>0</v>
      </c>
      <c r="G32" s="120">
        <f t="shared" si="1"/>
        <v>0</v>
      </c>
      <c r="H32" s="120">
        <f t="shared" si="2"/>
        <v>0</v>
      </c>
      <c r="I32" s="112" t="s">
        <v>43</v>
      </c>
    </row>
    <row r="33" s="112" customFormat="1" ht="16.95" hidden="1" customHeight="1" spans="1:9">
      <c r="A33" s="118" t="s">
        <v>1245</v>
      </c>
      <c r="B33" s="119">
        <v>0</v>
      </c>
      <c r="C33" s="119">
        <v>0</v>
      </c>
      <c r="D33" s="119">
        <v>0</v>
      </c>
      <c r="E33" s="119">
        <v>0</v>
      </c>
      <c r="F33" s="120">
        <f t="shared" si="0"/>
        <v>0</v>
      </c>
      <c r="G33" s="120">
        <f t="shared" si="1"/>
        <v>0</v>
      </c>
      <c r="H33" s="120">
        <f t="shared" si="2"/>
        <v>0</v>
      </c>
      <c r="I33" s="112" t="s">
        <v>43</v>
      </c>
    </row>
    <row r="34" s="112" customFormat="1" ht="16.95" hidden="1" customHeight="1" spans="1:9">
      <c r="A34" s="118" t="s">
        <v>1246</v>
      </c>
      <c r="B34" s="119"/>
      <c r="C34" s="119"/>
      <c r="D34" s="119">
        <v>0</v>
      </c>
      <c r="E34" s="119">
        <v>0</v>
      </c>
      <c r="F34" s="120">
        <f t="shared" si="0"/>
        <v>0</v>
      </c>
      <c r="G34" s="120">
        <f t="shared" si="1"/>
        <v>0</v>
      </c>
      <c r="H34" s="120">
        <f t="shared" si="2"/>
        <v>0</v>
      </c>
      <c r="I34" s="112" t="s">
        <v>43</v>
      </c>
    </row>
    <row r="35" s="112" customFormat="1" ht="16.95" hidden="1" customHeight="1" spans="1:9">
      <c r="A35" s="118" t="s">
        <v>1247</v>
      </c>
      <c r="B35" s="119"/>
      <c r="C35" s="119"/>
      <c r="D35" s="119">
        <v>0</v>
      </c>
      <c r="E35" s="119">
        <v>0</v>
      </c>
      <c r="F35" s="120">
        <f t="shared" si="0"/>
        <v>0</v>
      </c>
      <c r="G35" s="120">
        <f t="shared" si="1"/>
        <v>0</v>
      </c>
      <c r="H35" s="120">
        <f t="shared" si="2"/>
        <v>0</v>
      </c>
      <c r="I35" s="112" t="s">
        <v>43</v>
      </c>
    </row>
    <row r="36" s="112" customFormat="1" ht="16.95" hidden="1" customHeight="1" spans="1:9">
      <c r="A36" s="118" t="s">
        <v>1248</v>
      </c>
      <c r="B36" s="119"/>
      <c r="C36" s="119"/>
      <c r="D36" s="119">
        <v>0</v>
      </c>
      <c r="E36" s="119">
        <v>0</v>
      </c>
      <c r="F36" s="120">
        <f t="shared" si="0"/>
        <v>0</v>
      </c>
      <c r="G36" s="120">
        <f t="shared" si="1"/>
        <v>0</v>
      </c>
      <c r="H36" s="120">
        <f t="shared" si="2"/>
        <v>0</v>
      </c>
      <c r="I36" s="112" t="s">
        <v>43</v>
      </c>
    </row>
    <row r="37" s="112" customFormat="1" ht="16.95" hidden="1" customHeight="1" spans="1:9">
      <c r="A37" s="118" t="s">
        <v>1249</v>
      </c>
      <c r="B37" s="119"/>
      <c r="C37" s="119"/>
      <c r="D37" s="119">
        <v>0</v>
      </c>
      <c r="E37" s="119">
        <v>0</v>
      </c>
      <c r="F37" s="120">
        <f t="shared" si="0"/>
        <v>0</v>
      </c>
      <c r="G37" s="120">
        <f t="shared" si="1"/>
        <v>0</v>
      </c>
      <c r="H37" s="120">
        <f t="shared" si="2"/>
        <v>0</v>
      </c>
      <c r="I37" s="112" t="s">
        <v>43</v>
      </c>
    </row>
    <row r="38" s="112" customFormat="1" ht="16.95" hidden="1" customHeight="1" spans="1:9">
      <c r="A38" s="118" t="s">
        <v>1250</v>
      </c>
      <c r="B38" s="119"/>
      <c r="C38" s="119"/>
      <c r="D38" s="119">
        <v>0</v>
      </c>
      <c r="E38" s="119">
        <v>0</v>
      </c>
      <c r="F38" s="120">
        <f t="shared" si="0"/>
        <v>0</v>
      </c>
      <c r="G38" s="120">
        <f t="shared" si="1"/>
        <v>0</v>
      </c>
      <c r="H38" s="120">
        <f t="shared" si="2"/>
        <v>0</v>
      </c>
      <c r="I38" s="112" t="s">
        <v>43</v>
      </c>
    </row>
    <row r="39" s="112" customFormat="1" ht="30" customHeight="1" spans="1:9">
      <c r="A39" s="118" t="s">
        <v>1251</v>
      </c>
      <c r="B39" s="119">
        <v>0</v>
      </c>
      <c r="C39" s="119">
        <v>0</v>
      </c>
      <c r="D39" s="119">
        <v>1025</v>
      </c>
      <c r="E39" s="119">
        <v>0</v>
      </c>
      <c r="F39" s="120">
        <f t="shared" si="0"/>
        <v>0</v>
      </c>
      <c r="G39" s="120">
        <f t="shared" si="1"/>
        <v>0</v>
      </c>
      <c r="H39" s="120">
        <f t="shared" si="2"/>
        <v>0</v>
      </c>
      <c r="I39" s="112" t="s">
        <v>13</v>
      </c>
    </row>
    <row r="40" s="112" customFormat="1" ht="17.25" hidden="1" customHeight="1" spans="1:9">
      <c r="A40" s="118" t="s">
        <v>1252</v>
      </c>
      <c r="B40" s="119"/>
      <c r="C40" s="119"/>
      <c r="D40" s="119">
        <v>0</v>
      </c>
      <c r="E40" s="119">
        <v>0</v>
      </c>
      <c r="F40" s="120">
        <f t="shared" si="0"/>
        <v>0</v>
      </c>
      <c r="G40" s="120">
        <f t="shared" si="1"/>
        <v>0</v>
      </c>
      <c r="H40" s="120">
        <f t="shared" si="2"/>
        <v>0</v>
      </c>
      <c r="I40" s="112" t="s">
        <v>43</v>
      </c>
    </row>
    <row r="41" s="112" customFormat="1" ht="17.25" hidden="1" customHeight="1" spans="1:9">
      <c r="A41" s="118" t="s">
        <v>1253</v>
      </c>
      <c r="B41" s="119">
        <v>0</v>
      </c>
      <c r="C41" s="119">
        <v>0</v>
      </c>
      <c r="D41" s="119">
        <v>0</v>
      </c>
      <c r="E41" s="119">
        <v>0</v>
      </c>
      <c r="F41" s="120">
        <f t="shared" si="0"/>
        <v>0</v>
      </c>
      <c r="G41" s="120">
        <f t="shared" si="1"/>
        <v>0</v>
      </c>
      <c r="H41" s="120">
        <f t="shared" si="2"/>
        <v>0</v>
      </c>
      <c r="I41" s="112" t="s">
        <v>43</v>
      </c>
    </row>
    <row r="42" s="112" customFormat="1" ht="17.25" hidden="1" customHeight="1" spans="1:9">
      <c r="A42" s="118" t="s">
        <v>1254</v>
      </c>
      <c r="B42" s="119">
        <v>0</v>
      </c>
      <c r="C42" s="119">
        <v>0</v>
      </c>
      <c r="D42" s="119">
        <v>0</v>
      </c>
      <c r="E42" s="119">
        <v>0</v>
      </c>
      <c r="F42" s="120">
        <f t="shared" si="0"/>
        <v>0</v>
      </c>
      <c r="G42" s="120">
        <f t="shared" si="1"/>
        <v>0</v>
      </c>
      <c r="H42" s="120">
        <f t="shared" si="2"/>
        <v>0</v>
      </c>
      <c r="I42" s="112" t="s">
        <v>43</v>
      </c>
    </row>
    <row r="43" s="112" customFormat="1" ht="17.25" hidden="1" customHeight="1" spans="1:9">
      <c r="A43" s="118" t="s">
        <v>1255</v>
      </c>
      <c r="B43" s="119">
        <v>0</v>
      </c>
      <c r="C43" s="119">
        <v>0</v>
      </c>
      <c r="D43" s="119">
        <v>0</v>
      </c>
      <c r="E43" s="119">
        <v>0</v>
      </c>
      <c r="F43" s="120">
        <f t="shared" si="0"/>
        <v>0</v>
      </c>
      <c r="G43" s="120">
        <f t="shared" si="1"/>
        <v>0</v>
      </c>
      <c r="H43" s="120">
        <f t="shared" si="2"/>
        <v>0</v>
      </c>
      <c r="I43" s="112" t="s">
        <v>43</v>
      </c>
    </row>
    <row r="44" s="112" customFormat="1" ht="17.25" hidden="1" customHeight="1" spans="1:9">
      <c r="A44" s="118" t="s">
        <v>1256</v>
      </c>
      <c r="B44" s="119">
        <v>0</v>
      </c>
      <c r="C44" s="119">
        <v>0</v>
      </c>
      <c r="D44" s="119">
        <v>0</v>
      </c>
      <c r="E44" s="119">
        <v>0</v>
      </c>
      <c r="F44" s="120">
        <f t="shared" si="0"/>
        <v>0</v>
      </c>
      <c r="G44" s="120">
        <f t="shared" si="1"/>
        <v>0</v>
      </c>
      <c r="H44" s="120">
        <f t="shared" si="2"/>
        <v>0</v>
      </c>
      <c r="I44" s="112" t="s">
        <v>43</v>
      </c>
    </row>
    <row r="45" s="112" customFormat="1" ht="17.25" hidden="1" customHeight="1" spans="1:9">
      <c r="A45" s="118" t="s">
        <v>1257</v>
      </c>
      <c r="B45" s="119"/>
      <c r="C45" s="119"/>
      <c r="D45" s="119">
        <v>0</v>
      </c>
      <c r="E45" s="119">
        <v>0</v>
      </c>
      <c r="F45" s="120">
        <f t="shared" si="0"/>
        <v>0</v>
      </c>
      <c r="G45" s="120">
        <f t="shared" si="1"/>
        <v>0</v>
      </c>
      <c r="H45" s="120">
        <f t="shared" si="2"/>
        <v>0</v>
      </c>
      <c r="I45" s="112" t="s">
        <v>43</v>
      </c>
    </row>
    <row r="46" s="112" customFormat="1" ht="17.25" hidden="1" customHeight="1" spans="1:9">
      <c r="A46" s="118" t="s">
        <v>1258</v>
      </c>
      <c r="B46" s="119"/>
      <c r="C46" s="119"/>
      <c r="D46" s="119">
        <v>0</v>
      </c>
      <c r="E46" s="119">
        <v>0</v>
      </c>
      <c r="F46" s="120">
        <f t="shared" si="0"/>
        <v>0</v>
      </c>
      <c r="G46" s="120">
        <f t="shared" si="1"/>
        <v>0</v>
      </c>
      <c r="H46" s="120">
        <f t="shared" si="2"/>
        <v>0</v>
      </c>
      <c r="I46" s="112" t="s">
        <v>43</v>
      </c>
    </row>
    <row r="47" s="112" customFormat="1" ht="17.25" hidden="1" customHeight="1" spans="1:9">
      <c r="A47" s="118" t="s">
        <v>1259</v>
      </c>
      <c r="B47" s="119"/>
      <c r="C47" s="119"/>
      <c r="D47" s="119">
        <v>0</v>
      </c>
      <c r="E47" s="119">
        <v>0</v>
      </c>
      <c r="F47" s="120">
        <f t="shared" si="0"/>
        <v>0</v>
      </c>
      <c r="G47" s="120">
        <f t="shared" si="1"/>
        <v>0</v>
      </c>
      <c r="H47" s="120">
        <f t="shared" si="2"/>
        <v>0</v>
      </c>
      <c r="I47" s="112" t="s">
        <v>43</v>
      </c>
    </row>
    <row r="48" s="112" customFormat="1" ht="17.25" hidden="1" customHeight="1" spans="1:9">
      <c r="A48" s="118" t="s">
        <v>1260</v>
      </c>
      <c r="B48" s="119">
        <v>0</v>
      </c>
      <c r="C48" s="119">
        <v>0</v>
      </c>
      <c r="D48" s="119">
        <v>0</v>
      </c>
      <c r="E48" s="119">
        <v>0</v>
      </c>
      <c r="F48" s="120">
        <f t="shared" si="0"/>
        <v>0</v>
      </c>
      <c r="G48" s="120">
        <f t="shared" si="1"/>
        <v>0</v>
      </c>
      <c r="H48" s="120">
        <f t="shared" si="2"/>
        <v>0</v>
      </c>
      <c r="I48" s="112" t="s">
        <v>43</v>
      </c>
    </row>
    <row r="49" s="112" customFormat="1" ht="17.25" hidden="1" customHeight="1" spans="1:9">
      <c r="A49" s="118" t="s">
        <v>1261</v>
      </c>
      <c r="B49" s="119">
        <v>0</v>
      </c>
      <c r="C49" s="119">
        <v>0</v>
      </c>
      <c r="D49" s="119">
        <v>0</v>
      </c>
      <c r="E49" s="119">
        <v>0</v>
      </c>
      <c r="F49" s="120">
        <f t="shared" si="0"/>
        <v>0</v>
      </c>
      <c r="G49" s="120">
        <f t="shared" si="1"/>
        <v>0</v>
      </c>
      <c r="H49" s="120">
        <f t="shared" si="2"/>
        <v>0</v>
      </c>
      <c r="I49" s="112" t="s">
        <v>43</v>
      </c>
    </row>
    <row r="50" s="112" customFormat="1" ht="24" hidden="1" customHeight="1" spans="1:9">
      <c r="A50" s="118" t="s">
        <v>1262</v>
      </c>
      <c r="B50" s="119">
        <v>0</v>
      </c>
      <c r="C50" s="119">
        <v>0</v>
      </c>
      <c r="D50" s="119">
        <v>0</v>
      </c>
      <c r="E50" s="119">
        <v>0</v>
      </c>
      <c r="F50" s="120">
        <f t="shared" si="0"/>
        <v>0</v>
      </c>
      <c r="G50" s="120">
        <f t="shared" si="1"/>
        <v>0</v>
      </c>
      <c r="H50" s="120">
        <f t="shared" si="2"/>
        <v>0</v>
      </c>
      <c r="I50" s="112" t="s">
        <v>43</v>
      </c>
    </row>
    <row r="51" s="112" customFormat="1" ht="21" hidden="1" customHeight="1" spans="1:9">
      <c r="A51" s="118" t="s">
        <v>1263</v>
      </c>
      <c r="B51" s="119">
        <v>0</v>
      </c>
      <c r="C51" s="119">
        <v>0</v>
      </c>
      <c r="D51" s="119">
        <v>0</v>
      </c>
      <c r="E51" s="119">
        <v>0</v>
      </c>
      <c r="F51" s="120">
        <f t="shared" si="0"/>
        <v>0</v>
      </c>
      <c r="G51" s="120">
        <f t="shared" si="1"/>
        <v>0</v>
      </c>
      <c r="H51" s="120">
        <f t="shared" si="2"/>
        <v>0</v>
      </c>
      <c r="I51" s="112" t="s">
        <v>43</v>
      </c>
    </row>
    <row r="52" s="112" customFormat="1" ht="27" hidden="1" customHeight="1" spans="1:9">
      <c r="A52" s="118" t="s">
        <v>1264</v>
      </c>
      <c r="B52" s="119">
        <v>0</v>
      </c>
      <c r="C52" s="119">
        <v>0</v>
      </c>
      <c r="D52" s="119">
        <v>0</v>
      </c>
      <c r="E52" s="119">
        <v>0</v>
      </c>
      <c r="F52" s="120">
        <f t="shared" si="0"/>
        <v>0</v>
      </c>
      <c r="G52" s="120">
        <f t="shared" si="1"/>
        <v>0</v>
      </c>
      <c r="H52" s="120">
        <f t="shared" si="2"/>
        <v>0</v>
      </c>
      <c r="I52" s="112" t="s">
        <v>43</v>
      </c>
    </row>
    <row r="53" s="112" customFormat="1" ht="25" hidden="1" customHeight="1" spans="1:9">
      <c r="A53" s="118" t="s">
        <v>1265</v>
      </c>
      <c r="B53" s="119">
        <v>0</v>
      </c>
      <c r="C53" s="119">
        <v>0</v>
      </c>
      <c r="D53" s="119">
        <v>0</v>
      </c>
      <c r="E53" s="119">
        <v>0</v>
      </c>
      <c r="F53" s="120">
        <f t="shared" si="0"/>
        <v>0</v>
      </c>
      <c r="G53" s="120">
        <f t="shared" si="1"/>
        <v>0</v>
      </c>
      <c r="H53" s="120">
        <f t="shared" si="2"/>
        <v>0</v>
      </c>
      <c r="I53" s="112" t="s">
        <v>43</v>
      </c>
    </row>
    <row r="54" s="112" customFormat="1" ht="17.25" hidden="1" customHeight="1" spans="1:9">
      <c r="A54" s="118" t="s">
        <v>1266</v>
      </c>
      <c r="B54" s="119">
        <v>0</v>
      </c>
      <c r="C54" s="119">
        <v>0</v>
      </c>
      <c r="D54" s="119">
        <v>0</v>
      </c>
      <c r="E54" s="119">
        <v>0</v>
      </c>
      <c r="F54" s="120">
        <f t="shared" si="0"/>
        <v>0</v>
      </c>
      <c r="G54" s="120">
        <f t="shared" si="1"/>
        <v>0</v>
      </c>
      <c r="H54" s="120">
        <f t="shared" si="2"/>
        <v>0</v>
      </c>
      <c r="I54" s="112" t="s">
        <v>43</v>
      </c>
    </row>
    <row r="55" s="112" customFormat="1" ht="17.25" hidden="1" customHeight="1" spans="1:9">
      <c r="A55" s="118" t="s">
        <v>1267</v>
      </c>
      <c r="B55" s="119"/>
      <c r="C55" s="119"/>
      <c r="D55" s="119">
        <v>0</v>
      </c>
      <c r="E55" s="119">
        <v>0</v>
      </c>
      <c r="F55" s="120">
        <f t="shared" si="0"/>
        <v>0</v>
      </c>
      <c r="G55" s="120">
        <f t="shared" si="1"/>
        <v>0</v>
      </c>
      <c r="H55" s="120">
        <f t="shared" si="2"/>
        <v>0</v>
      </c>
      <c r="I55" s="112" t="s">
        <v>43</v>
      </c>
    </row>
    <row r="56" s="112" customFormat="1" ht="24" hidden="1" customHeight="1" spans="1:9">
      <c r="A56" s="118" t="s">
        <v>1268</v>
      </c>
      <c r="B56" s="119"/>
      <c r="C56" s="119"/>
      <c r="D56" s="119">
        <v>0</v>
      </c>
      <c r="E56" s="119">
        <v>0</v>
      </c>
      <c r="F56" s="120">
        <f t="shared" si="0"/>
        <v>0</v>
      </c>
      <c r="G56" s="120">
        <f t="shared" si="1"/>
        <v>0</v>
      </c>
      <c r="H56" s="120">
        <f t="shared" si="2"/>
        <v>0</v>
      </c>
      <c r="I56" s="112" t="s">
        <v>43</v>
      </c>
    </row>
    <row r="57" s="112" customFormat="1" ht="17.25" hidden="1" customHeight="1" spans="1:9">
      <c r="A57" s="118" t="s">
        <v>1269</v>
      </c>
      <c r="B57" s="119">
        <v>0</v>
      </c>
      <c r="C57" s="119">
        <v>0</v>
      </c>
      <c r="D57" s="119">
        <v>0</v>
      </c>
      <c r="E57" s="119">
        <v>0</v>
      </c>
      <c r="F57" s="120">
        <f t="shared" si="0"/>
        <v>0</v>
      </c>
      <c r="G57" s="120">
        <f t="shared" si="1"/>
        <v>0</v>
      </c>
      <c r="H57" s="120">
        <f t="shared" si="2"/>
        <v>0</v>
      </c>
      <c r="I57" s="112" t="s">
        <v>43</v>
      </c>
    </row>
    <row r="58" s="112" customFormat="1" ht="17.25" hidden="1" customHeight="1" spans="1:9">
      <c r="A58" s="118" t="s">
        <v>1270</v>
      </c>
      <c r="B58" s="119">
        <v>0</v>
      </c>
      <c r="C58" s="119">
        <v>0</v>
      </c>
      <c r="D58" s="119">
        <v>0</v>
      </c>
      <c r="E58" s="119">
        <v>0</v>
      </c>
      <c r="F58" s="120">
        <f t="shared" si="0"/>
        <v>0</v>
      </c>
      <c r="G58" s="120">
        <f t="shared" si="1"/>
        <v>0</v>
      </c>
      <c r="H58" s="120">
        <f t="shared" si="2"/>
        <v>0</v>
      </c>
      <c r="I58" s="112" t="s">
        <v>43</v>
      </c>
    </row>
    <row r="59" s="112" customFormat="1" ht="24" hidden="1" customHeight="1" spans="1:9">
      <c r="A59" s="118" t="s">
        <v>1271</v>
      </c>
      <c r="B59" s="119"/>
      <c r="C59" s="119"/>
      <c r="D59" s="119">
        <v>0</v>
      </c>
      <c r="E59" s="119">
        <v>0</v>
      </c>
      <c r="F59" s="120">
        <f t="shared" si="0"/>
        <v>0</v>
      </c>
      <c r="G59" s="120">
        <f t="shared" si="1"/>
        <v>0</v>
      </c>
      <c r="H59" s="120">
        <f t="shared" si="2"/>
        <v>0</v>
      </c>
      <c r="I59" s="112" t="s">
        <v>43</v>
      </c>
    </row>
    <row r="60" s="112" customFormat="1" ht="23" hidden="1" customHeight="1" spans="1:9">
      <c r="A60" s="118" t="s">
        <v>1272</v>
      </c>
      <c r="B60" s="119"/>
      <c r="C60" s="119"/>
      <c r="D60" s="119">
        <v>0</v>
      </c>
      <c r="E60" s="119">
        <v>0</v>
      </c>
      <c r="F60" s="120">
        <f t="shared" si="0"/>
        <v>0</v>
      </c>
      <c r="G60" s="120">
        <f t="shared" si="1"/>
        <v>0</v>
      </c>
      <c r="H60" s="120">
        <f t="shared" si="2"/>
        <v>0</v>
      </c>
      <c r="I60" s="112" t="s">
        <v>43</v>
      </c>
    </row>
    <row r="61" s="112" customFormat="1" ht="30" customHeight="1" spans="1:9">
      <c r="A61" s="121" t="s">
        <v>1273</v>
      </c>
      <c r="B61" s="122">
        <v>50861</v>
      </c>
      <c r="C61" s="122">
        <v>50861</v>
      </c>
      <c r="D61" s="122">
        <v>20466</v>
      </c>
      <c r="E61" s="122">
        <v>88427</v>
      </c>
      <c r="F61" s="120">
        <f t="shared" si="0"/>
        <v>173.860128585753</v>
      </c>
      <c r="G61" s="120">
        <f t="shared" si="1"/>
        <v>173.860128585753</v>
      </c>
      <c r="H61" s="120">
        <f t="shared" si="2"/>
        <v>432.06781979869</v>
      </c>
      <c r="I61" s="112" t="s">
        <v>13</v>
      </c>
    </row>
    <row r="62" s="112" customFormat="1" ht="16.95" hidden="1" customHeight="1" spans="1:9">
      <c r="A62" s="123"/>
      <c r="B62" s="124"/>
      <c r="C62" s="124"/>
      <c r="D62" s="124"/>
      <c r="E62" s="124"/>
      <c r="F62" s="120"/>
      <c r="G62" s="120"/>
      <c r="H62" s="120"/>
      <c r="I62" s="112" t="s">
        <v>43</v>
      </c>
    </row>
    <row r="63" s="112" customFormat="1" ht="30" customHeight="1" spans="1:9">
      <c r="A63" s="125" t="s">
        <v>1274</v>
      </c>
      <c r="B63" s="126">
        <v>3900</v>
      </c>
      <c r="C63" s="126">
        <v>2228</v>
      </c>
      <c r="D63" s="127">
        <v>3397</v>
      </c>
      <c r="E63" s="127">
        <v>2228</v>
      </c>
      <c r="F63" s="120">
        <f t="shared" ref="F63:F73" si="3">IF(B63&lt;&gt;0,(E63/B63)*100,0)</f>
        <v>57.1282051282051</v>
      </c>
      <c r="G63" s="120">
        <f t="shared" ref="G63:G73" si="4">IF(C63&lt;&gt;0,(E63/C63)*100,0)</f>
        <v>100</v>
      </c>
      <c r="H63" s="120">
        <f t="shared" ref="H63:H73" si="5">IF(D63&lt;&gt;0,(E63/D63)*100,0)</f>
        <v>65.5872828966735</v>
      </c>
      <c r="I63" s="112" t="s">
        <v>13</v>
      </c>
    </row>
    <row r="64" s="112" customFormat="1" ht="16.95" hidden="1" customHeight="1" spans="1:9">
      <c r="A64" s="125" t="s">
        <v>1275</v>
      </c>
      <c r="B64" s="126"/>
      <c r="C64" s="126"/>
      <c r="D64" s="127">
        <v>0</v>
      </c>
      <c r="E64" s="127">
        <v>0</v>
      </c>
      <c r="F64" s="120">
        <f t="shared" si="3"/>
        <v>0</v>
      </c>
      <c r="G64" s="120">
        <f t="shared" si="4"/>
        <v>0</v>
      </c>
      <c r="H64" s="120">
        <f t="shared" si="5"/>
        <v>0</v>
      </c>
      <c r="I64" s="112" t="s">
        <v>43</v>
      </c>
    </row>
    <row r="65" s="112" customFormat="1" ht="16.95" hidden="1" customHeight="1" spans="1:9">
      <c r="A65" s="125" t="s">
        <v>1276</v>
      </c>
      <c r="B65" s="126"/>
      <c r="C65" s="126"/>
      <c r="D65" s="127">
        <v>0</v>
      </c>
      <c r="E65" s="127">
        <v>0</v>
      </c>
      <c r="F65" s="120">
        <f t="shared" si="3"/>
        <v>0</v>
      </c>
      <c r="G65" s="120">
        <f t="shared" si="4"/>
        <v>0</v>
      </c>
      <c r="H65" s="120">
        <f t="shared" si="5"/>
        <v>0</v>
      </c>
      <c r="I65" s="112" t="s">
        <v>43</v>
      </c>
    </row>
    <row r="66" s="112" customFormat="1" ht="30" customHeight="1" spans="1:9">
      <c r="A66" s="125" t="s">
        <v>1277</v>
      </c>
      <c r="B66" s="126">
        <v>2515</v>
      </c>
      <c r="C66" s="126">
        <v>66</v>
      </c>
      <c r="D66" s="127">
        <v>66</v>
      </c>
      <c r="E66" s="127">
        <v>66</v>
      </c>
      <c r="F66" s="120">
        <f t="shared" si="3"/>
        <v>2.62425447316103</v>
      </c>
      <c r="G66" s="120">
        <f t="shared" si="4"/>
        <v>100</v>
      </c>
      <c r="H66" s="120">
        <f t="shared" si="5"/>
        <v>100</v>
      </c>
      <c r="I66" s="112" t="s">
        <v>13</v>
      </c>
    </row>
    <row r="67" s="112" customFormat="1" ht="16.95" hidden="1" customHeight="1" spans="1:9">
      <c r="A67" s="125" t="s">
        <v>1278</v>
      </c>
      <c r="B67" s="126"/>
      <c r="C67" s="126"/>
      <c r="D67" s="127">
        <v>0</v>
      </c>
      <c r="E67" s="127">
        <v>0</v>
      </c>
      <c r="F67" s="120">
        <f t="shared" si="3"/>
        <v>0</v>
      </c>
      <c r="G67" s="120">
        <f t="shared" si="4"/>
        <v>0</v>
      </c>
      <c r="H67" s="120">
        <f t="shared" si="5"/>
        <v>0</v>
      </c>
      <c r="I67" s="112" t="s">
        <v>43</v>
      </c>
    </row>
    <row r="68" s="112" customFormat="1" ht="30" customHeight="1" spans="1:9">
      <c r="A68" s="125" t="s">
        <v>47</v>
      </c>
      <c r="B68" s="126"/>
      <c r="C68" s="126"/>
      <c r="D68" s="127">
        <v>0</v>
      </c>
      <c r="E68" s="127">
        <v>0</v>
      </c>
      <c r="F68" s="120">
        <f t="shared" si="3"/>
        <v>0</v>
      </c>
      <c r="G68" s="120">
        <f t="shared" si="4"/>
        <v>0</v>
      </c>
      <c r="H68" s="120">
        <f t="shared" si="5"/>
        <v>0</v>
      </c>
      <c r="I68" s="112" t="s">
        <v>13</v>
      </c>
    </row>
    <row r="69" s="112" customFormat="1" ht="30" customHeight="1" spans="1:9">
      <c r="A69" s="125" t="s">
        <v>48</v>
      </c>
      <c r="B69" s="126">
        <v>61112</v>
      </c>
      <c r="C69" s="126">
        <v>68110</v>
      </c>
      <c r="D69" s="127">
        <v>7750</v>
      </c>
      <c r="E69" s="127">
        <v>68110</v>
      </c>
      <c r="F69" s="120">
        <f t="shared" si="3"/>
        <v>111.451106165729</v>
      </c>
      <c r="G69" s="120">
        <f t="shared" si="4"/>
        <v>100</v>
      </c>
      <c r="H69" s="120">
        <f t="shared" si="5"/>
        <v>878.838709677419</v>
      </c>
      <c r="I69" s="112" t="s">
        <v>13</v>
      </c>
    </row>
    <row r="70" s="112" customFormat="1" ht="16.95" hidden="1" customHeight="1" spans="1:9">
      <c r="A70" s="125" t="s">
        <v>1279</v>
      </c>
      <c r="B70" s="126"/>
      <c r="C70" s="126"/>
      <c r="D70" s="127">
        <v>0</v>
      </c>
      <c r="E70" s="127">
        <v>0</v>
      </c>
      <c r="F70" s="120">
        <f t="shared" si="3"/>
        <v>0</v>
      </c>
      <c r="G70" s="120">
        <f t="shared" si="4"/>
        <v>0</v>
      </c>
      <c r="H70" s="120">
        <f t="shared" si="5"/>
        <v>0</v>
      </c>
      <c r="I70" s="112" t="s">
        <v>43</v>
      </c>
    </row>
    <row r="71" s="112" customFormat="1" ht="16.95" hidden="1" customHeight="1" spans="1:9">
      <c r="A71" s="125" t="s">
        <v>1280</v>
      </c>
      <c r="B71" s="126"/>
      <c r="C71" s="126"/>
      <c r="D71" s="127">
        <v>0</v>
      </c>
      <c r="E71" s="127">
        <v>0</v>
      </c>
      <c r="F71" s="120">
        <f t="shared" si="3"/>
        <v>0</v>
      </c>
      <c r="G71" s="120">
        <f t="shared" si="4"/>
        <v>0</v>
      </c>
      <c r="H71" s="120">
        <f t="shared" si="5"/>
        <v>0</v>
      </c>
      <c r="I71" s="112" t="s">
        <v>43</v>
      </c>
    </row>
    <row r="72" s="112" customFormat="1" ht="16.95" hidden="1" customHeight="1" spans="1:9">
      <c r="A72" s="125"/>
      <c r="B72" s="126"/>
      <c r="C72" s="126"/>
      <c r="D72" s="126"/>
      <c r="E72" s="126"/>
      <c r="F72" s="120">
        <f t="shared" si="3"/>
        <v>0</v>
      </c>
      <c r="G72" s="120">
        <f t="shared" si="4"/>
        <v>0</v>
      </c>
      <c r="H72" s="120">
        <f t="shared" si="5"/>
        <v>0</v>
      </c>
      <c r="I72" s="112" t="s">
        <v>43</v>
      </c>
    </row>
    <row r="73" s="112" customFormat="1" ht="30" customHeight="1" spans="1:9">
      <c r="A73" s="117" t="s">
        <v>56</v>
      </c>
      <c r="B73" s="126">
        <v>118388</v>
      </c>
      <c r="C73" s="126">
        <v>158831</v>
      </c>
      <c r="D73" s="119">
        <v>31679</v>
      </c>
      <c r="E73" s="119">
        <v>158831</v>
      </c>
      <c r="F73" s="120">
        <f t="shared" si="3"/>
        <v>134.161401493395</v>
      </c>
      <c r="G73" s="120">
        <f t="shared" si="4"/>
        <v>100</v>
      </c>
      <c r="H73" s="120">
        <f t="shared" si="5"/>
        <v>501.376306070267</v>
      </c>
      <c r="I73" s="112" t="s">
        <v>13</v>
      </c>
    </row>
    <row r="74" s="112" customFormat="1"/>
  </sheetData>
  <autoFilter ref="A4:I73">
    <filterColumn colId="8">
      <customFilters>
        <customFilter operator="equal" val="是"/>
      </customFilters>
    </filterColumn>
    <extLst/>
  </autoFilter>
  <mergeCells count="1">
    <mergeCell ref="A2:H2"/>
  </mergeCells>
  <pageMargins left="0.751388888888889" right="0.156944444444444" top="1" bottom="1" header="0.5" footer="0.5"/>
  <pageSetup paperSize="9" firstPageNumber="32" orientation="portrait"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226"/>
  <sheetViews>
    <sheetView showZeros="0" topLeftCell="A71" workbookViewId="0">
      <selection activeCell="A1" sqref="A1"/>
    </sheetView>
  </sheetViews>
  <sheetFormatPr defaultColWidth="9.1" defaultRowHeight="14.25"/>
  <cols>
    <col min="1" max="1" width="29.25" style="31" customWidth="1"/>
    <col min="2" max="8" width="6.75" style="31" customWidth="1"/>
    <col min="9" max="16384" width="9.1" style="9"/>
  </cols>
  <sheetData>
    <row r="1" ht="20" customHeight="1" spans="1:1">
      <c r="A1" s="31" t="s">
        <v>1213</v>
      </c>
    </row>
    <row r="2" s="31" customFormat="1" ht="28" customHeight="1" spans="1:8">
      <c r="A2" s="11" t="s">
        <v>1281</v>
      </c>
      <c r="B2" s="11"/>
      <c r="C2" s="11"/>
      <c r="D2" s="11"/>
      <c r="E2" s="11"/>
      <c r="F2" s="11"/>
      <c r="G2" s="11"/>
      <c r="H2" s="11"/>
    </row>
    <row r="3" s="31" customFormat="1" ht="15.6" customHeight="1" spans="2:8">
      <c r="B3" s="32"/>
      <c r="C3" s="32"/>
      <c r="D3" s="32"/>
      <c r="E3" s="32"/>
      <c r="H3" s="33" t="s">
        <v>59</v>
      </c>
    </row>
    <row r="4" s="31" customFormat="1" ht="36" customHeight="1" spans="1:9">
      <c r="A4" s="35" t="s">
        <v>1215</v>
      </c>
      <c r="B4" s="95" t="s">
        <v>4</v>
      </c>
      <c r="C4" s="95" t="s">
        <v>5</v>
      </c>
      <c r="D4" s="95" t="s">
        <v>10</v>
      </c>
      <c r="E4" s="35" t="s">
        <v>6</v>
      </c>
      <c r="F4" s="95" t="s">
        <v>61</v>
      </c>
      <c r="G4" s="58" t="s">
        <v>62</v>
      </c>
      <c r="H4" s="58" t="s">
        <v>1216</v>
      </c>
      <c r="I4" s="58" t="s">
        <v>11</v>
      </c>
    </row>
    <row r="5" s="31" customFormat="1" ht="17.25" customHeight="1" spans="1:9">
      <c r="A5" s="59" t="s">
        <v>70</v>
      </c>
      <c r="B5" s="38">
        <v>30</v>
      </c>
      <c r="C5" s="38">
        <v>26</v>
      </c>
      <c r="D5" s="38">
        <v>31</v>
      </c>
      <c r="E5" s="38">
        <v>26</v>
      </c>
      <c r="F5" s="96">
        <f t="shared" ref="F5:F68" si="0">IF(B5&lt;&gt;0,(E5/B5)*100,0)</f>
        <v>86.6666666666667</v>
      </c>
      <c r="G5" s="75">
        <f t="shared" ref="G5:G68" si="1">IF(C5&lt;&gt;0,(E5/C5)*100,0)</f>
        <v>100</v>
      </c>
      <c r="H5" s="75">
        <f t="shared" ref="H5:H68" si="2">IF(D5&lt;&gt;0,(E5/D5)*100,0)</f>
        <v>83.8709677419355</v>
      </c>
      <c r="I5" s="31" t="s">
        <v>13</v>
      </c>
    </row>
    <row r="6" s="31" customFormat="1" ht="24" customHeight="1" spans="1:9">
      <c r="A6" s="59" t="s">
        <v>1282</v>
      </c>
      <c r="B6" s="38">
        <v>30</v>
      </c>
      <c r="C6" s="38">
        <v>6</v>
      </c>
      <c r="D6" s="38">
        <v>31</v>
      </c>
      <c r="E6" s="38">
        <v>6</v>
      </c>
      <c r="F6" s="96">
        <f t="shared" si="0"/>
        <v>20</v>
      </c>
      <c r="G6" s="75">
        <f t="shared" si="1"/>
        <v>100</v>
      </c>
      <c r="H6" s="75">
        <f t="shared" si="2"/>
        <v>19.3548387096774</v>
      </c>
      <c r="I6" s="31" t="s">
        <v>13</v>
      </c>
    </row>
    <row r="7" s="31" customFormat="1" ht="17.25" customHeight="1" spans="1:9">
      <c r="A7" s="59" t="s">
        <v>1283</v>
      </c>
      <c r="B7" s="38"/>
      <c r="C7" s="38"/>
      <c r="D7" s="38">
        <v>1</v>
      </c>
      <c r="E7" s="38">
        <v>1</v>
      </c>
      <c r="F7" s="96">
        <f t="shared" si="0"/>
        <v>0</v>
      </c>
      <c r="G7" s="75">
        <f t="shared" si="1"/>
        <v>0</v>
      </c>
      <c r="H7" s="75">
        <f t="shared" si="2"/>
        <v>100</v>
      </c>
      <c r="I7" s="31" t="s">
        <v>13</v>
      </c>
    </row>
    <row r="8" s="31" customFormat="1" ht="17.25" customHeight="1" spans="1:9">
      <c r="A8" s="59" t="s">
        <v>1284</v>
      </c>
      <c r="B8" s="38"/>
      <c r="C8" s="38"/>
      <c r="D8" s="38">
        <v>25</v>
      </c>
      <c r="E8" s="38">
        <v>0</v>
      </c>
      <c r="F8" s="96">
        <f t="shared" si="0"/>
        <v>0</v>
      </c>
      <c r="G8" s="75">
        <f t="shared" si="1"/>
        <v>0</v>
      </c>
      <c r="H8" s="75">
        <f t="shared" si="2"/>
        <v>0</v>
      </c>
      <c r="I8" s="31" t="s">
        <v>13</v>
      </c>
    </row>
    <row r="9" s="70" customFormat="1" ht="17.25" hidden="1" customHeight="1" spans="1:9">
      <c r="A9" s="97" t="s">
        <v>1285</v>
      </c>
      <c r="B9" s="98"/>
      <c r="C9" s="98"/>
      <c r="D9" s="72">
        <v>0</v>
      </c>
      <c r="E9" s="72">
        <v>0</v>
      </c>
      <c r="F9" s="99">
        <f t="shared" si="0"/>
        <v>0</v>
      </c>
      <c r="G9" s="74">
        <f t="shared" si="1"/>
        <v>0</v>
      </c>
      <c r="H9" s="74">
        <f t="shared" si="2"/>
        <v>0</v>
      </c>
      <c r="I9" s="70" t="s">
        <v>43</v>
      </c>
    </row>
    <row r="10" s="31" customFormat="1" ht="20" customHeight="1" spans="1:9">
      <c r="A10" s="59" t="s">
        <v>1286</v>
      </c>
      <c r="B10" s="38"/>
      <c r="C10" s="38"/>
      <c r="D10" s="38">
        <v>5</v>
      </c>
      <c r="E10" s="38">
        <v>5</v>
      </c>
      <c r="F10" s="96">
        <f t="shared" si="0"/>
        <v>0</v>
      </c>
      <c r="G10" s="75">
        <f t="shared" si="1"/>
        <v>0</v>
      </c>
      <c r="H10" s="75">
        <f t="shared" si="2"/>
        <v>100</v>
      </c>
      <c r="I10" s="31" t="s">
        <v>13</v>
      </c>
    </row>
    <row r="11" s="31" customFormat="1" ht="17.25" customHeight="1" spans="1:9">
      <c r="A11" s="59" t="s">
        <v>1287</v>
      </c>
      <c r="B11" s="38">
        <v>0</v>
      </c>
      <c r="C11" s="38">
        <v>20</v>
      </c>
      <c r="D11" s="38">
        <v>0</v>
      </c>
      <c r="E11" s="38">
        <v>20</v>
      </c>
      <c r="F11" s="96">
        <f t="shared" si="0"/>
        <v>0</v>
      </c>
      <c r="G11" s="75">
        <f t="shared" si="1"/>
        <v>100</v>
      </c>
      <c r="H11" s="75">
        <f t="shared" si="2"/>
        <v>0</v>
      </c>
      <c r="I11" s="31" t="s">
        <v>13</v>
      </c>
    </row>
    <row r="12" s="70" customFormat="1" ht="17.25" hidden="1" customHeight="1" spans="1:9">
      <c r="A12" s="97" t="s">
        <v>1288</v>
      </c>
      <c r="B12" s="98"/>
      <c r="C12" s="98"/>
      <c r="D12" s="72">
        <v>0</v>
      </c>
      <c r="E12" s="72">
        <v>0</v>
      </c>
      <c r="F12" s="99">
        <f t="shared" si="0"/>
        <v>0</v>
      </c>
      <c r="G12" s="74">
        <f t="shared" si="1"/>
        <v>0</v>
      </c>
      <c r="H12" s="74">
        <f t="shared" si="2"/>
        <v>0</v>
      </c>
      <c r="I12" s="70" t="s">
        <v>43</v>
      </c>
    </row>
    <row r="13" s="70" customFormat="1" ht="17.25" hidden="1" customHeight="1" spans="1:9">
      <c r="A13" s="97" t="s">
        <v>1289</v>
      </c>
      <c r="B13" s="98"/>
      <c r="C13" s="98"/>
      <c r="D13" s="72">
        <v>0</v>
      </c>
      <c r="E13" s="72">
        <v>0</v>
      </c>
      <c r="F13" s="99">
        <f t="shared" si="0"/>
        <v>0</v>
      </c>
      <c r="G13" s="74">
        <f t="shared" si="1"/>
        <v>0</v>
      </c>
      <c r="H13" s="74">
        <f t="shared" si="2"/>
        <v>0</v>
      </c>
      <c r="I13" s="70" t="s">
        <v>43</v>
      </c>
    </row>
    <row r="14" s="70" customFormat="1" ht="17.25" hidden="1" customHeight="1" spans="1:9">
      <c r="A14" s="97" t="s">
        <v>1290</v>
      </c>
      <c r="B14" s="98"/>
      <c r="C14" s="98"/>
      <c r="D14" s="72">
        <v>0</v>
      </c>
      <c r="E14" s="72">
        <v>0</v>
      </c>
      <c r="F14" s="99">
        <f t="shared" si="0"/>
        <v>0</v>
      </c>
      <c r="G14" s="74">
        <f t="shared" si="1"/>
        <v>0</v>
      </c>
      <c r="H14" s="74">
        <f t="shared" si="2"/>
        <v>0</v>
      </c>
      <c r="I14" s="70" t="s">
        <v>43</v>
      </c>
    </row>
    <row r="15" s="31" customFormat="1" ht="17.25" customHeight="1" spans="1:9">
      <c r="A15" s="59" t="s">
        <v>1291</v>
      </c>
      <c r="B15" s="38"/>
      <c r="C15" s="38"/>
      <c r="D15" s="38">
        <v>0</v>
      </c>
      <c r="E15" s="38">
        <v>20</v>
      </c>
      <c r="F15" s="96">
        <f t="shared" si="0"/>
        <v>0</v>
      </c>
      <c r="G15" s="75">
        <f t="shared" si="1"/>
        <v>0</v>
      </c>
      <c r="H15" s="75">
        <f t="shared" si="2"/>
        <v>0</v>
      </c>
      <c r="I15" s="31" t="s">
        <v>13</v>
      </c>
    </row>
    <row r="16" s="70" customFormat="1" ht="17.25" hidden="1" customHeight="1" spans="1:9">
      <c r="A16" s="97" t="s">
        <v>1292</v>
      </c>
      <c r="B16" s="98"/>
      <c r="C16" s="98"/>
      <c r="D16" s="72">
        <v>0</v>
      </c>
      <c r="E16" s="72">
        <v>0</v>
      </c>
      <c r="F16" s="99">
        <f t="shared" si="0"/>
        <v>0</v>
      </c>
      <c r="G16" s="74">
        <f t="shared" si="1"/>
        <v>0</v>
      </c>
      <c r="H16" s="74">
        <f t="shared" si="2"/>
        <v>0</v>
      </c>
      <c r="I16" s="70" t="s">
        <v>43</v>
      </c>
    </row>
    <row r="17" s="70" customFormat="1" ht="17.25" hidden="1" customHeight="1" spans="1:9">
      <c r="A17" s="97" t="s">
        <v>1293</v>
      </c>
      <c r="B17" s="72">
        <v>0</v>
      </c>
      <c r="C17" s="72">
        <v>0</v>
      </c>
      <c r="D17" s="72">
        <v>0</v>
      </c>
      <c r="E17" s="72">
        <v>0</v>
      </c>
      <c r="F17" s="99">
        <f t="shared" si="0"/>
        <v>0</v>
      </c>
      <c r="G17" s="74">
        <f t="shared" si="1"/>
        <v>0</v>
      </c>
      <c r="H17" s="74">
        <f t="shared" si="2"/>
        <v>0</v>
      </c>
      <c r="I17" s="70" t="s">
        <v>43</v>
      </c>
    </row>
    <row r="18" s="70" customFormat="1" ht="17.25" hidden="1" customHeight="1" spans="1:9">
      <c r="A18" s="97" t="s">
        <v>1294</v>
      </c>
      <c r="B18" s="98"/>
      <c r="C18" s="98"/>
      <c r="D18" s="72">
        <v>0</v>
      </c>
      <c r="E18" s="72">
        <v>0</v>
      </c>
      <c r="F18" s="99">
        <f t="shared" si="0"/>
        <v>0</v>
      </c>
      <c r="G18" s="74">
        <f t="shared" si="1"/>
        <v>0</v>
      </c>
      <c r="H18" s="74">
        <f t="shared" si="2"/>
        <v>0</v>
      </c>
      <c r="I18" s="70" t="s">
        <v>43</v>
      </c>
    </row>
    <row r="19" s="70" customFormat="1" ht="17.25" hidden="1" customHeight="1" spans="1:9">
      <c r="A19" s="97" t="s">
        <v>1295</v>
      </c>
      <c r="B19" s="98"/>
      <c r="C19" s="98"/>
      <c r="D19" s="72">
        <v>0</v>
      </c>
      <c r="E19" s="72">
        <v>0</v>
      </c>
      <c r="F19" s="99">
        <f t="shared" si="0"/>
        <v>0</v>
      </c>
      <c r="G19" s="74">
        <f t="shared" si="1"/>
        <v>0</v>
      </c>
      <c r="H19" s="74">
        <f t="shared" si="2"/>
        <v>0</v>
      </c>
      <c r="I19" s="70" t="s">
        <v>43</v>
      </c>
    </row>
    <row r="20" s="31" customFormat="1" ht="17.25" customHeight="1" spans="1:9">
      <c r="A20" s="59" t="s">
        <v>71</v>
      </c>
      <c r="B20" s="38">
        <v>759</v>
      </c>
      <c r="C20" s="38">
        <v>445</v>
      </c>
      <c r="D20" s="38">
        <v>712</v>
      </c>
      <c r="E20" s="38">
        <v>445</v>
      </c>
      <c r="F20" s="96">
        <f t="shared" si="0"/>
        <v>58.6297760210804</v>
      </c>
      <c r="G20" s="75">
        <f t="shared" si="1"/>
        <v>100</v>
      </c>
      <c r="H20" s="75">
        <f t="shared" si="2"/>
        <v>62.5</v>
      </c>
      <c r="I20" s="31" t="s">
        <v>13</v>
      </c>
    </row>
    <row r="21" s="31" customFormat="1" ht="17.25" customHeight="1" spans="1:9">
      <c r="A21" s="59" t="s">
        <v>1296</v>
      </c>
      <c r="B21" s="38">
        <v>759</v>
      </c>
      <c r="C21" s="38">
        <v>397</v>
      </c>
      <c r="D21" s="38">
        <v>675</v>
      </c>
      <c r="E21" s="38">
        <v>397</v>
      </c>
      <c r="F21" s="96">
        <f t="shared" si="0"/>
        <v>52.3056653491436</v>
      </c>
      <c r="G21" s="75">
        <f t="shared" si="1"/>
        <v>100</v>
      </c>
      <c r="H21" s="75">
        <f t="shared" si="2"/>
        <v>58.8148148148148</v>
      </c>
      <c r="I21" s="31" t="s">
        <v>13</v>
      </c>
    </row>
    <row r="22" s="31" customFormat="1" ht="17.25" customHeight="1" spans="1:9">
      <c r="A22" s="59" t="s">
        <v>1297</v>
      </c>
      <c r="B22" s="38"/>
      <c r="C22" s="38"/>
      <c r="D22" s="38">
        <v>397</v>
      </c>
      <c r="E22" s="38">
        <v>397</v>
      </c>
      <c r="F22" s="96">
        <f t="shared" si="0"/>
        <v>0</v>
      </c>
      <c r="G22" s="75">
        <f t="shared" si="1"/>
        <v>0</v>
      </c>
      <c r="H22" s="75">
        <f t="shared" si="2"/>
        <v>100</v>
      </c>
      <c r="I22" s="31" t="s">
        <v>13</v>
      </c>
    </row>
    <row r="23" s="31" customFormat="1" ht="17.25" customHeight="1" spans="1:9">
      <c r="A23" s="59" t="s">
        <v>1298</v>
      </c>
      <c r="B23" s="38"/>
      <c r="C23" s="38"/>
      <c r="D23" s="38">
        <v>278</v>
      </c>
      <c r="E23" s="38">
        <v>0</v>
      </c>
      <c r="F23" s="96">
        <f t="shared" si="0"/>
        <v>0</v>
      </c>
      <c r="G23" s="75">
        <f t="shared" si="1"/>
        <v>0</v>
      </c>
      <c r="H23" s="75">
        <f t="shared" si="2"/>
        <v>0</v>
      </c>
      <c r="I23" s="31" t="s">
        <v>13</v>
      </c>
    </row>
    <row r="24" s="70" customFormat="1" ht="17.25" hidden="1" customHeight="1" spans="1:9">
      <c r="A24" s="97" t="s">
        <v>1299</v>
      </c>
      <c r="B24" s="98"/>
      <c r="C24" s="98"/>
      <c r="D24" s="72">
        <v>0</v>
      </c>
      <c r="E24" s="72">
        <v>0</v>
      </c>
      <c r="F24" s="99">
        <f t="shared" si="0"/>
        <v>0</v>
      </c>
      <c r="G24" s="74">
        <f t="shared" si="1"/>
        <v>0</v>
      </c>
      <c r="H24" s="74">
        <f t="shared" si="2"/>
        <v>0</v>
      </c>
      <c r="I24" s="70" t="s">
        <v>43</v>
      </c>
    </row>
    <row r="25" s="31" customFormat="1" ht="17.25" customHeight="1" spans="1:9">
      <c r="A25" s="59" t="s">
        <v>1300</v>
      </c>
      <c r="B25" s="38">
        <v>0</v>
      </c>
      <c r="C25" s="38">
        <v>48</v>
      </c>
      <c r="D25" s="38">
        <v>37</v>
      </c>
      <c r="E25" s="38">
        <v>48</v>
      </c>
      <c r="F25" s="96">
        <f t="shared" si="0"/>
        <v>0</v>
      </c>
      <c r="G25" s="75">
        <f t="shared" si="1"/>
        <v>100</v>
      </c>
      <c r="H25" s="75">
        <f t="shared" si="2"/>
        <v>129.72972972973</v>
      </c>
      <c r="I25" s="31" t="s">
        <v>13</v>
      </c>
    </row>
    <row r="26" s="70" customFormat="1" ht="17.25" hidden="1" customHeight="1" spans="1:9">
      <c r="A26" s="97" t="s">
        <v>1297</v>
      </c>
      <c r="B26" s="98"/>
      <c r="C26" s="98"/>
      <c r="D26" s="72">
        <v>0</v>
      </c>
      <c r="E26" s="72">
        <v>0</v>
      </c>
      <c r="F26" s="99">
        <f t="shared" si="0"/>
        <v>0</v>
      </c>
      <c r="G26" s="74">
        <f t="shared" si="1"/>
        <v>0</v>
      </c>
      <c r="H26" s="74">
        <f t="shared" si="2"/>
        <v>0</v>
      </c>
      <c r="I26" s="70" t="s">
        <v>43</v>
      </c>
    </row>
    <row r="27" s="70" customFormat="1" ht="17.25" hidden="1" customHeight="1" spans="1:9">
      <c r="A27" s="97" t="s">
        <v>1298</v>
      </c>
      <c r="B27" s="98"/>
      <c r="C27" s="98"/>
      <c r="D27" s="72">
        <v>0</v>
      </c>
      <c r="E27" s="72">
        <v>0</v>
      </c>
      <c r="F27" s="99">
        <f t="shared" si="0"/>
        <v>0</v>
      </c>
      <c r="G27" s="74">
        <f t="shared" si="1"/>
        <v>0</v>
      </c>
      <c r="H27" s="74">
        <f t="shared" si="2"/>
        <v>0</v>
      </c>
      <c r="I27" s="70" t="s">
        <v>43</v>
      </c>
    </row>
    <row r="28" s="31" customFormat="1" ht="17.25" customHeight="1" spans="1:9">
      <c r="A28" s="59" t="s">
        <v>1301</v>
      </c>
      <c r="B28" s="38"/>
      <c r="C28" s="38"/>
      <c r="D28" s="38">
        <v>37</v>
      </c>
      <c r="E28" s="38">
        <v>48</v>
      </c>
      <c r="F28" s="96">
        <f t="shared" si="0"/>
        <v>0</v>
      </c>
      <c r="G28" s="75">
        <f t="shared" si="1"/>
        <v>0</v>
      </c>
      <c r="H28" s="75">
        <f t="shared" si="2"/>
        <v>129.72972972973</v>
      </c>
      <c r="I28" s="31" t="s">
        <v>13</v>
      </c>
    </row>
    <row r="29" s="70" customFormat="1" ht="17.25" hidden="1" customHeight="1" spans="1:9">
      <c r="A29" s="97" t="s">
        <v>1302</v>
      </c>
      <c r="B29" s="72">
        <v>0</v>
      </c>
      <c r="C29" s="72">
        <v>0</v>
      </c>
      <c r="D29" s="72">
        <v>0</v>
      </c>
      <c r="E29" s="72">
        <v>0</v>
      </c>
      <c r="F29" s="99">
        <f t="shared" si="0"/>
        <v>0</v>
      </c>
      <c r="G29" s="74">
        <f t="shared" si="1"/>
        <v>0</v>
      </c>
      <c r="H29" s="74">
        <f t="shared" si="2"/>
        <v>0</v>
      </c>
      <c r="I29" s="70" t="s">
        <v>43</v>
      </c>
    </row>
    <row r="30" s="70" customFormat="1" ht="17.25" hidden="1" customHeight="1" spans="1:9">
      <c r="A30" s="97" t="s">
        <v>1298</v>
      </c>
      <c r="B30" s="98"/>
      <c r="C30" s="98"/>
      <c r="D30" s="72">
        <v>0</v>
      </c>
      <c r="E30" s="72">
        <v>0</v>
      </c>
      <c r="F30" s="99">
        <f t="shared" si="0"/>
        <v>0</v>
      </c>
      <c r="G30" s="74">
        <f t="shared" si="1"/>
        <v>0</v>
      </c>
      <c r="H30" s="74">
        <f t="shared" si="2"/>
        <v>0</v>
      </c>
      <c r="I30" s="70" t="s">
        <v>43</v>
      </c>
    </row>
    <row r="31" s="70" customFormat="1" ht="17.25" hidden="1" customHeight="1" spans="1:9">
      <c r="A31" s="97" t="s">
        <v>1303</v>
      </c>
      <c r="B31" s="98"/>
      <c r="C31" s="98"/>
      <c r="D31" s="72">
        <v>0</v>
      </c>
      <c r="E31" s="72">
        <v>0</v>
      </c>
      <c r="F31" s="99">
        <f t="shared" si="0"/>
        <v>0</v>
      </c>
      <c r="G31" s="74">
        <f t="shared" si="1"/>
        <v>0</v>
      </c>
      <c r="H31" s="74">
        <f t="shared" si="2"/>
        <v>0</v>
      </c>
      <c r="I31" s="70" t="s">
        <v>43</v>
      </c>
    </row>
    <row r="32" s="70" customFormat="1" ht="17.25" hidden="1" customHeight="1" spans="1:9">
      <c r="A32" s="97" t="s">
        <v>73</v>
      </c>
      <c r="B32" s="72">
        <v>0</v>
      </c>
      <c r="C32" s="72">
        <v>0</v>
      </c>
      <c r="D32" s="72">
        <v>0</v>
      </c>
      <c r="E32" s="72">
        <v>0</v>
      </c>
      <c r="F32" s="99">
        <f t="shared" si="0"/>
        <v>0</v>
      </c>
      <c r="G32" s="74">
        <f t="shared" si="1"/>
        <v>0</v>
      </c>
      <c r="H32" s="74">
        <f t="shared" si="2"/>
        <v>0</v>
      </c>
      <c r="I32" s="70" t="s">
        <v>43</v>
      </c>
    </row>
    <row r="33" s="70" customFormat="1" ht="17.25" hidden="1" customHeight="1" spans="1:9">
      <c r="A33" s="97" t="s">
        <v>1304</v>
      </c>
      <c r="B33" s="72">
        <v>0</v>
      </c>
      <c r="C33" s="72">
        <v>0</v>
      </c>
      <c r="D33" s="72">
        <v>0</v>
      </c>
      <c r="E33" s="72">
        <v>0</v>
      </c>
      <c r="F33" s="99">
        <f t="shared" si="0"/>
        <v>0</v>
      </c>
      <c r="G33" s="74">
        <f t="shared" si="1"/>
        <v>0</v>
      </c>
      <c r="H33" s="74">
        <f t="shared" si="2"/>
        <v>0</v>
      </c>
      <c r="I33" s="70" t="s">
        <v>43</v>
      </c>
    </row>
    <row r="34" s="70" customFormat="1" ht="17.25" hidden="1" customHeight="1" spans="1:9">
      <c r="A34" s="97" t="s">
        <v>1305</v>
      </c>
      <c r="B34" s="98"/>
      <c r="C34" s="98"/>
      <c r="D34" s="72">
        <v>0</v>
      </c>
      <c r="E34" s="72">
        <v>0</v>
      </c>
      <c r="F34" s="99">
        <f t="shared" si="0"/>
        <v>0</v>
      </c>
      <c r="G34" s="74">
        <f t="shared" si="1"/>
        <v>0</v>
      </c>
      <c r="H34" s="74">
        <f t="shared" si="2"/>
        <v>0</v>
      </c>
      <c r="I34" s="70" t="s">
        <v>43</v>
      </c>
    </row>
    <row r="35" s="70" customFormat="1" ht="17.25" hidden="1" customHeight="1" spans="1:9">
      <c r="A35" s="97" t="s">
        <v>1306</v>
      </c>
      <c r="B35" s="98"/>
      <c r="C35" s="98"/>
      <c r="D35" s="72">
        <v>0</v>
      </c>
      <c r="E35" s="72">
        <v>0</v>
      </c>
      <c r="F35" s="99">
        <f t="shared" si="0"/>
        <v>0</v>
      </c>
      <c r="G35" s="74">
        <f t="shared" si="1"/>
        <v>0</v>
      </c>
      <c r="H35" s="74">
        <f t="shared" si="2"/>
        <v>0</v>
      </c>
      <c r="I35" s="70" t="s">
        <v>43</v>
      </c>
    </row>
    <row r="36" s="70" customFormat="1" ht="17.25" hidden="1" customHeight="1" spans="1:9">
      <c r="A36" s="97" t="s">
        <v>1307</v>
      </c>
      <c r="B36" s="98"/>
      <c r="C36" s="98"/>
      <c r="D36" s="72">
        <v>0</v>
      </c>
      <c r="E36" s="72">
        <v>0</v>
      </c>
      <c r="F36" s="99">
        <f t="shared" si="0"/>
        <v>0</v>
      </c>
      <c r="G36" s="74">
        <f t="shared" si="1"/>
        <v>0</v>
      </c>
      <c r="H36" s="74">
        <f t="shared" si="2"/>
        <v>0</v>
      </c>
      <c r="I36" s="70" t="s">
        <v>43</v>
      </c>
    </row>
    <row r="37" s="70" customFormat="1" ht="17.25" hidden="1" customHeight="1" spans="1:9">
      <c r="A37" s="97" t="s">
        <v>1308</v>
      </c>
      <c r="B37" s="98"/>
      <c r="C37" s="98"/>
      <c r="D37" s="72">
        <v>0</v>
      </c>
      <c r="E37" s="72">
        <v>0</v>
      </c>
      <c r="F37" s="99">
        <f t="shared" si="0"/>
        <v>0</v>
      </c>
      <c r="G37" s="74">
        <f t="shared" si="1"/>
        <v>0</v>
      </c>
      <c r="H37" s="74">
        <f t="shared" si="2"/>
        <v>0</v>
      </c>
      <c r="I37" s="70" t="s">
        <v>43</v>
      </c>
    </row>
    <row r="38" s="31" customFormat="1" ht="17.25" customHeight="1" spans="1:9">
      <c r="A38" s="59" t="s">
        <v>74</v>
      </c>
      <c r="B38" s="38">
        <v>72229</v>
      </c>
      <c r="C38" s="100">
        <v>102219</v>
      </c>
      <c r="D38" s="38">
        <v>10052</v>
      </c>
      <c r="E38" s="38">
        <v>102219</v>
      </c>
      <c r="F38" s="96">
        <f t="shared" si="0"/>
        <v>141.520718824849</v>
      </c>
      <c r="G38" s="75">
        <f t="shared" si="1"/>
        <v>100</v>
      </c>
      <c r="H38" s="75">
        <f t="shared" si="2"/>
        <v>1016.90210903303</v>
      </c>
      <c r="I38" s="31" t="s">
        <v>13</v>
      </c>
    </row>
    <row r="39" s="31" customFormat="1" ht="26" customHeight="1" spans="1:9">
      <c r="A39" s="59" t="s">
        <v>1309</v>
      </c>
      <c r="B39" s="38">
        <v>72229</v>
      </c>
      <c r="C39" s="101">
        <v>42219</v>
      </c>
      <c r="D39" s="38">
        <v>10044</v>
      </c>
      <c r="E39" s="38">
        <v>42219</v>
      </c>
      <c r="F39" s="96">
        <f t="shared" si="0"/>
        <v>58.4515914660317</v>
      </c>
      <c r="G39" s="75">
        <f t="shared" si="1"/>
        <v>100</v>
      </c>
      <c r="H39" s="75">
        <f t="shared" si="2"/>
        <v>420.340501792115</v>
      </c>
      <c r="I39" s="31" t="s">
        <v>13</v>
      </c>
    </row>
    <row r="40" s="31" customFormat="1" ht="17.25" customHeight="1" spans="1:9">
      <c r="A40" s="59" t="s">
        <v>1310</v>
      </c>
      <c r="B40" s="38"/>
      <c r="C40" s="38"/>
      <c r="D40" s="38">
        <v>5928</v>
      </c>
      <c r="E40" s="38">
        <v>33107</v>
      </c>
      <c r="F40" s="96">
        <f t="shared" si="0"/>
        <v>0</v>
      </c>
      <c r="G40" s="75">
        <f t="shared" si="1"/>
        <v>0</v>
      </c>
      <c r="H40" s="75">
        <f t="shared" si="2"/>
        <v>558.485155195682</v>
      </c>
      <c r="I40" s="31" t="s">
        <v>13</v>
      </c>
    </row>
    <row r="41" s="31" customFormat="1" ht="17.25" customHeight="1" spans="1:9">
      <c r="A41" s="59" t="s">
        <v>1311</v>
      </c>
      <c r="B41" s="38"/>
      <c r="C41" s="38"/>
      <c r="D41" s="38">
        <v>3</v>
      </c>
      <c r="E41" s="38">
        <v>0</v>
      </c>
      <c r="F41" s="96">
        <f t="shared" si="0"/>
        <v>0</v>
      </c>
      <c r="G41" s="75">
        <f t="shared" si="1"/>
        <v>0</v>
      </c>
      <c r="H41" s="75">
        <f t="shared" si="2"/>
        <v>0</v>
      </c>
      <c r="I41" s="31" t="s">
        <v>13</v>
      </c>
    </row>
    <row r="42" s="70" customFormat="1" ht="17.25" hidden="1" customHeight="1" spans="1:9">
      <c r="A42" s="97" t="s">
        <v>1312</v>
      </c>
      <c r="B42" s="98"/>
      <c r="C42" s="98"/>
      <c r="D42" s="72">
        <v>0</v>
      </c>
      <c r="E42" s="72">
        <v>0</v>
      </c>
      <c r="F42" s="99">
        <f t="shared" si="0"/>
        <v>0</v>
      </c>
      <c r="G42" s="74">
        <f t="shared" si="1"/>
        <v>0</v>
      </c>
      <c r="H42" s="74">
        <f t="shared" si="2"/>
        <v>0</v>
      </c>
      <c r="I42" s="70" t="s">
        <v>43</v>
      </c>
    </row>
    <row r="43" s="31" customFormat="1" ht="17.25" customHeight="1" spans="1:9">
      <c r="A43" s="59" t="s">
        <v>1313</v>
      </c>
      <c r="B43" s="38"/>
      <c r="C43" s="38"/>
      <c r="D43" s="38">
        <v>520</v>
      </c>
      <c r="E43" s="38">
        <v>0</v>
      </c>
      <c r="F43" s="96">
        <f t="shared" si="0"/>
        <v>0</v>
      </c>
      <c r="G43" s="75">
        <f t="shared" si="1"/>
        <v>0</v>
      </c>
      <c r="H43" s="75">
        <f t="shared" si="2"/>
        <v>0</v>
      </c>
      <c r="I43" s="31" t="s">
        <v>13</v>
      </c>
    </row>
    <row r="44" s="31" customFormat="1" ht="17.25" customHeight="1" spans="1:9">
      <c r="A44" s="59" t="s">
        <v>1314</v>
      </c>
      <c r="B44" s="38"/>
      <c r="C44" s="38"/>
      <c r="D44" s="38">
        <v>1</v>
      </c>
      <c r="E44" s="38">
        <v>0</v>
      </c>
      <c r="F44" s="96">
        <f t="shared" si="0"/>
        <v>0</v>
      </c>
      <c r="G44" s="75">
        <f t="shared" si="1"/>
        <v>0</v>
      </c>
      <c r="H44" s="75">
        <f t="shared" si="2"/>
        <v>0</v>
      </c>
      <c r="I44" s="31" t="s">
        <v>13</v>
      </c>
    </row>
    <row r="45" s="70" customFormat="1" ht="17.25" hidden="1" customHeight="1" spans="1:9">
      <c r="A45" s="97" t="s">
        <v>1315</v>
      </c>
      <c r="B45" s="98"/>
      <c r="C45" s="98"/>
      <c r="D45" s="72">
        <v>0</v>
      </c>
      <c r="E45" s="72">
        <v>0</v>
      </c>
      <c r="F45" s="99">
        <f t="shared" si="0"/>
        <v>0</v>
      </c>
      <c r="G45" s="74">
        <f t="shared" si="1"/>
        <v>0</v>
      </c>
      <c r="H45" s="74">
        <f t="shared" si="2"/>
        <v>0</v>
      </c>
      <c r="I45" s="70" t="s">
        <v>43</v>
      </c>
    </row>
    <row r="46" s="31" customFormat="1" ht="17.25" customHeight="1" spans="1:9">
      <c r="A46" s="59" t="s">
        <v>1316</v>
      </c>
      <c r="B46" s="38"/>
      <c r="C46" s="38"/>
      <c r="D46" s="38">
        <v>128</v>
      </c>
      <c r="E46" s="38">
        <v>0</v>
      </c>
      <c r="F46" s="96">
        <f t="shared" si="0"/>
        <v>0</v>
      </c>
      <c r="G46" s="75">
        <f t="shared" si="1"/>
        <v>0</v>
      </c>
      <c r="H46" s="75">
        <f t="shared" si="2"/>
        <v>0</v>
      </c>
      <c r="I46" s="31" t="s">
        <v>13</v>
      </c>
    </row>
    <row r="47" s="70" customFormat="1" ht="17.25" hidden="1" customHeight="1" spans="1:9">
      <c r="A47" s="97" t="s">
        <v>1317</v>
      </c>
      <c r="B47" s="98"/>
      <c r="C47" s="98"/>
      <c r="D47" s="72">
        <v>0</v>
      </c>
      <c r="E47" s="72">
        <v>0</v>
      </c>
      <c r="F47" s="99">
        <f t="shared" si="0"/>
        <v>0</v>
      </c>
      <c r="G47" s="74">
        <f t="shared" si="1"/>
        <v>0</v>
      </c>
      <c r="H47" s="74">
        <f t="shared" si="2"/>
        <v>0</v>
      </c>
      <c r="I47" s="70" t="s">
        <v>43</v>
      </c>
    </row>
    <row r="48" s="70" customFormat="1" ht="17.25" hidden="1" customHeight="1" spans="1:9">
      <c r="A48" s="97" t="s">
        <v>1318</v>
      </c>
      <c r="B48" s="98"/>
      <c r="C48" s="98"/>
      <c r="D48" s="72">
        <v>0</v>
      </c>
      <c r="E48" s="72">
        <v>0</v>
      </c>
      <c r="F48" s="99">
        <f t="shared" si="0"/>
        <v>0</v>
      </c>
      <c r="G48" s="74">
        <f t="shared" si="1"/>
        <v>0</v>
      </c>
      <c r="H48" s="74">
        <f t="shared" si="2"/>
        <v>0</v>
      </c>
      <c r="I48" s="70" t="s">
        <v>43</v>
      </c>
    </row>
    <row r="49" s="70" customFormat="1" ht="17.25" hidden="1" customHeight="1" spans="1:9">
      <c r="A49" s="97" t="s">
        <v>1319</v>
      </c>
      <c r="B49" s="98"/>
      <c r="C49" s="98"/>
      <c r="D49" s="72">
        <v>0</v>
      </c>
      <c r="E49" s="72">
        <v>0</v>
      </c>
      <c r="F49" s="99">
        <f t="shared" si="0"/>
        <v>0</v>
      </c>
      <c r="G49" s="74">
        <f t="shared" si="1"/>
        <v>0</v>
      </c>
      <c r="H49" s="74">
        <f t="shared" si="2"/>
        <v>0</v>
      </c>
      <c r="I49" s="70" t="s">
        <v>43</v>
      </c>
    </row>
    <row r="50" s="70" customFormat="1" ht="17.25" hidden="1" customHeight="1" spans="1:9">
      <c r="A50" s="97" t="s">
        <v>1038</v>
      </c>
      <c r="B50" s="98"/>
      <c r="C50" s="98"/>
      <c r="D50" s="72">
        <v>0</v>
      </c>
      <c r="E50" s="72">
        <v>0</v>
      </c>
      <c r="F50" s="99">
        <f t="shared" si="0"/>
        <v>0</v>
      </c>
      <c r="G50" s="74">
        <f t="shared" si="1"/>
        <v>0</v>
      </c>
      <c r="H50" s="74">
        <f t="shared" si="2"/>
        <v>0</v>
      </c>
      <c r="I50" s="70" t="s">
        <v>43</v>
      </c>
    </row>
    <row r="51" s="31" customFormat="1" ht="17.25" customHeight="1" spans="1:9">
      <c r="A51" s="59" t="s">
        <v>1320</v>
      </c>
      <c r="B51" s="38"/>
      <c r="C51" s="38"/>
      <c r="D51" s="38">
        <v>3464</v>
      </c>
      <c r="E51" s="38">
        <v>9112</v>
      </c>
      <c r="F51" s="96">
        <f t="shared" si="0"/>
        <v>0</v>
      </c>
      <c r="G51" s="75">
        <f t="shared" si="1"/>
        <v>0</v>
      </c>
      <c r="H51" s="75">
        <f t="shared" si="2"/>
        <v>263.048498845266</v>
      </c>
      <c r="I51" s="31" t="s">
        <v>13</v>
      </c>
    </row>
    <row r="52" s="31" customFormat="1" ht="23" customHeight="1" spans="1:9">
      <c r="A52" s="59" t="s">
        <v>1321</v>
      </c>
      <c r="B52" s="38">
        <v>0</v>
      </c>
      <c r="C52" s="38">
        <v>0</v>
      </c>
      <c r="D52" s="38">
        <v>8</v>
      </c>
      <c r="E52" s="38">
        <v>0</v>
      </c>
      <c r="F52" s="96">
        <f t="shared" si="0"/>
        <v>0</v>
      </c>
      <c r="G52" s="75">
        <f t="shared" si="1"/>
        <v>0</v>
      </c>
      <c r="H52" s="75">
        <f t="shared" si="2"/>
        <v>0</v>
      </c>
      <c r="I52" s="31" t="s">
        <v>13</v>
      </c>
    </row>
    <row r="53" s="70" customFormat="1" ht="17.25" hidden="1" customHeight="1" spans="1:9">
      <c r="A53" s="97" t="s">
        <v>1310</v>
      </c>
      <c r="B53" s="98"/>
      <c r="C53" s="98"/>
      <c r="D53" s="72">
        <v>0</v>
      </c>
      <c r="E53" s="72">
        <v>0</v>
      </c>
      <c r="F53" s="99">
        <f t="shared" si="0"/>
        <v>0</v>
      </c>
      <c r="G53" s="74">
        <f t="shared" si="1"/>
        <v>0</v>
      </c>
      <c r="H53" s="74">
        <f t="shared" si="2"/>
        <v>0</v>
      </c>
      <c r="I53" s="70" t="s">
        <v>43</v>
      </c>
    </row>
    <row r="54" s="70" customFormat="1" ht="3" hidden="1" customHeight="1" spans="1:9">
      <c r="A54" s="97" t="s">
        <v>1311</v>
      </c>
      <c r="B54" s="98"/>
      <c r="C54" s="98"/>
      <c r="D54" s="72">
        <v>0</v>
      </c>
      <c r="E54" s="72">
        <v>0</v>
      </c>
      <c r="F54" s="99">
        <f t="shared" si="0"/>
        <v>0</v>
      </c>
      <c r="G54" s="74">
        <f t="shared" si="1"/>
        <v>0</v>
      </c>
      <c r="H54" s="74">
        <f t="shared" si="2"/>
        <v>0</v>
      </c>
      <c r="I54" s="70" t="s">
        <v>43</v>
      </c>
    </row>
    <row r="55" s="31" customFormat="1" ht="17.25" customHeight="1" spans="1:9">
      <c r="A55" s="59" t="s">
        <v>1322</v>
      </c>
      <c r="B55" s="38"/>
      <c r="C55" s="38"/>
      <c r="D55" s="38">
        <v>8</v>
      </c>
      <c r="E55" s="38">
        <v>0</v>
      </c>
      <c r="F55" s="96">
        <f t="shared" si="0"/>
        <v>0</v>
      </c>
      <c r="G55" s="75">
        <f t="shared" si="1"/>
        <v>0</v>
      </c>
      <c r="H55" s="75">
        <f t="shared" si="2"/>
        <v>0</v>
      </c>
      <c r="I55" s="31" t="s">
        <v>13</v>
      </c>
    </row>
    <row r="56" s="70" customFormat="1" ht="17.25" hidden="1" customHeight="1" spans="1:9">
      <c r="A56" s="97" t="s">
        <v>1323</v>
      </c>
      <c r="B56" s="72">
        <v>0</v>
      </c>
      <c r="C56" s="72">
        <v>0</v>
      </c>
      <c r="D56" s="72">
        <v>0</v>
      </c>
      <c r="E56" s="72">
        <v>0</v>
      </c>
      <c r="F56" s="99">
        <f t="shared" si="0"/>
        <v>0</v>
      </c>
      <c r="G56" s="74">
        <f t="shared" si="1"/>
        <v>0</v>
      </c>
      <c r="H56" s="74">
        <f t="shared" si="2"/>
        <v>0</v>
      </c>
      <c r="I56" s="70" t="s">
        <v>43</v>
      </c>
    </row>
    <row r="57" s="70" customFormat="1" ht="17.25" hidden="1" customHeight="1" spans="1:9">
      <c r="A57" s="97" t="s">
        <v>1324</v>
      </c>
      <c r="B57" s="72">
        <v>0</v>
      </c>
      <c r="C57" s="72">
        <v>0</v>
      </c>
      <c r="D57" s="72">
        <v>0</v>
      </c>
      <c r="E57" s="72">
        <v>0</v>
      </c>
      <c r="F57" s="99">
        <f t="shared" si="0"/>
        <v>0</v>
      </c>
      <c r="G57" s="74">
        <f t="shared" si="1"/>
        <v>0</v>
      </c>
      <c r="H57" s="74">
        <f t="shared" si="2"/>
        <v>0</v>
      </c>
      <c r="I57" s="70" t="s">
        <v>43</v>
      </c>
    </row>
    <row r="58" s="70" customFormat="1" ht="17.25" hidden="1" customHeight="1" spans="1:9">
      <c r="A58" s="97" t="s">
        <v>1325</v>
      </c>
      <c r="B58" s="98"/>
      <c r="C58" s="98"/>
      <c r="D58" s="72">
        <v>0</v>
      </c>
      <c r="E58" s="72">
        <v>0</v>
      </c>
      <c r="F58" s="99">
        <f t="shared" si="0"/>
        <v>0</v>
      </c>
      <c r="G58" s="74">
        <f t="shared" si="1"/>
        <v>0</v>
      </c>
      <c r="H58" s="74">
        <f t="shared" si="2"/>
        <v>0</v>
      </c>
      <c r="I58" s="70" t="s">
        <v>43</v>
      </c>
    </row>
    <row r="59" s="70" customFormat="1" ht="17.25" hidden="1" customHeight="1" spans="1:9">
      <c r="A59" s="97" t="s">
        <v>1326</v>
      </c>
      <c r="B59" s="98"/>
      <c r="C59" s="98"/>
      <c r="D59" s="72">
        <v>0</v>
      </c>
      <c r="E59" s="72">
        <v>0</v>
      </c>
      <c r="F59" s="99">
        <f t="shared" si="0"/>
        <v>0</v>
      </c>
      <c r="G59" s="74">
        <f t="shared" si="1"/>
        <v>0</v>
      </c>
      <c r="H59" s="74">
        <f t="shared" si="2"/>
        <v>0</v>
      </c>
      <c r="I59" s="70" t="s">
        <v>43</v>
      </c>
    </row>
    <row r="60" s="70" customFormat="1" ht="17.25" hidden="1" customHeight="1" spans="1:9">
      <c r="A60" s="97" t="s">
        <v>1327</v>
      </c>
      <c r="B60" s="98"/>
      <c r="C60" s="98"/>
      <c r="D60" s="72">
        <v>0</v>
      </c>
      <c r="E60" s="72">
        <v>0</v>
      </c>
      <c r="F60" s="99">
        <f t="shared" si="0"/>
        <v>0</v>
      </c>
      <c r="G60" s="74">
        <f t="shared" si="1"/>
        <v>0</v>
      </c>
      <c r="H60" s="74">
        <f t="shared" si="2"/>
        <v>0</v>
      </c>
      <c r="I60" s="70" t="s">
        <v>43</v>
      </c>
    </row>
    <row r="61" s="70" customFormat="1" ht="17.25" hidden="1" customHeight="1" spans="1:9">
      <c r="A61" s="97" t="s">
        <v>1328</v>
      </c>
      <c r="B61" s="98"/>
      <c r="C61" s="98"/>
      <c r="D61" s="72">
        <v>0</v>
      </c>
      <c r="E61" s="72">
        <v>0</v>
      </c>
      <c r="F61" s="99">
        <f t="shared" si="0"/>
        <v>0</v>
      </c>
      <c r="G61" s="74">
        <f t="shared" si="1"/>
        <v>0</v>
      </c>
      <c r="H61" s="74">
        <f t="shared" si="2"/>
        <v>0</v>
      </c>
      <c r="I61" s="70" t="s">
        <v>43</v>
      </c>
    </row>
    <row r="62" s="70" customFormat="1" ht="17.25" hidden="1" customHeight="1" spans="1:9">
      <c r="A62" s="97" t="s">
        <v>1329</v>
      </c>
      <c r="B62" s="98"/>
      <c r="C62" s="98"/>
      <c r="D62" s="72">
        <v>0</v>
      </c>
      <c r="E62" s="72">
        <v>0</v>
      </c>
      <c r="F62" s="99">
        <f t="shared" si="0"/>
        <v>0</v>
      </c>
      <c r="G62" s="74">
        <f t="shared" si="1"/>
        <v>0</v>
      </c>
      <c r="H62" s="74">
        <f t="shared" si="2"/>
        <v>0</v>
      </c>
      <c r="I62" s="70" t="s">
        <v>43</v>
      </c>
    </row>
    <row r="63" s="70" customFormat="1" ht="17.25" hidden="1" customHeight="1" spans="1:9">
      <c r="A63" s="97" t="s">
        <v>1330</v>
      </c>
      <c r="B63" s="72">
        <v>0</v>
      </c>
      <c r="C63" s="72">
        <v>0</v>
      </c>
      <c r="D63" s="72">
        <v>0</v>
      </c>
      <c r="E63" s="72">
        <v>0</v>
      </c>
      <c r="F63" s="99">
        <f t="shared" si="0"/>
        <v>0</v>
      </c>
      <c r="G63" s="74">
        <f t="shared" si="1"/>
        <v>0</v>
      </c>
      <c r="H63" s="74">
        <f t="shared" si="2"/>
        <v>0</v>
      </c>
      <c r="I63" s="70" t="s">
        <v>43</v>
      </c>
    </row>
    <row r="64" s="70" customFormat="1" ht="17.25" hidden="1" customHeight="1" spans="1:9">
      <c r="A64" s="97" t="s">
        <v>1331</v>
      </c>
      <c r="B64" s="98"/>
      <c r="C64" s="98"/>
      <c r="D64" s="72">
        <v>0</v>
      </c>
      <c r="E64" s="72">
        <v>0</v>
      </c>
      <c r="F64" s="99">
        <f t="shared" si="0"/>
        <v>0</v>
      </c>
      <c r="G64" s="74">
        <f t="shared" si="1"/>
        <v>0</v>
      </c>
      <c r="H64" s="74">
        <f t="shared" si="2"/>
        <v>0</v>
      </c>
      <c r="I64" s="70" t="s">
        <v>43</v>
      </c>
    </row>
    <row r="65" s="70" customFormat="1" ht="17.25" hidden="1" customHeight="1" spans="1:9">
      <c r="A65" s="97" t="s">
        <v>1332</v>
      </c>
      <c r="B65" s="98"/>
      <c r="C65" s="98"/>
      <c r="D65" s="72">
        <v>0</v>
      </c>
      <c r="E65" s="72">
        <v>0</v>
      </c>
      <c r="F65" s="99">
        <f t="shared" si="0"/>
        <v>0</v>
      </c>
      <c r="G65" s="74">
        <f t="shared" si="1"/>
        <v>0</v>
      </c>
      <c r="H65" s="74">
        <f t="shared" si="2"/>
        <v>0</v>
      </c>
      <c r="I65" s="70" t="s">
        <v>43</v>
      </c>
    </row>
    <row r="66" s="70" customFormat="1" ht="17.25" hidden="1" customHeight="1" spans="1:9">
      <c r="A66" s="97" t="s">
        <v>1333</v>
      </c>
      <c r="B66" s="98"/>
      <c r="C66" s="98"/>
      <c r="D66" s="72">
        <v>0</v>
      </c>
      <c r="E66" s="72">
        <v>0</v>
      </c>
      <c r="F66" s="99">
        <f t="shared" si="0"/>
        <v>0</v>
      </c>
      <c r="G66" s="74">
        <f t="shared" si="1"/>
        <v>0</v>
      </c>
      <c r="H66" s="74">
        <f t="shared" si="2"/>
        <v>0</v>
      </c>
      <c r="I66" s="70" t="s">
        <v>43</v>
      </c>
    </row>
    <row r="67" s="70" customFormat="1" ht="17.25" hidden="1" customHeight="1" spans="1:9">
      <c r="A67" s="97" t="s">
        <v>1334</v>
      </c>
      <c r="B67" s="72">
        <v>0</v>
      </c>
      <c r="C67" s="72">
        <v>0</v>
      </c>
      <c r="D67" s="72">
        <v>0</v>
      </c>
      <c r="E67" s="72">
        <v>0</v>
      </c>
      <c r="F67" s="99">
        <f t="shared" si="0"/>
        <v>0</v>
      </c>
      <c r="G67" s="74">
        <f t="shared" si="1"/>
        <v>0</v>
      </c>
      <c r="H67" s="74">
        <f t="shared" si="2"/>
        <v>0</v>
      </c>
      <c r="I67" s="70" t="s">
        <v>43</v>
      </c>
    </row>
    <row r="68" s="70" customFormat="1" ht="17.25" hidden="1" customHeight="1" spans="1:9">
      <c r="A68" s="97" t="s">
        <v>1335</v>
      </c>
      <c r="B68" s="98"/>
      <c r="C68" s="98"/>
      <c r="D68" s="72">
        <v>0</v>
      </c>
      <c r="E68" s="72">
        <v>0</v>
      </c>
      <c r="F68" s="99">
        <f t="shared" si="0"/>
        <v>0</v>
      </c>
      <c r="G68" s="74">
        <f t="shared" si="1"/>
        <v>0</v>
      </c>
      <c r="H68" s="74">
        <f t="shared" si="2"/>
        <v>0</v>
      </c>
      <c r="I68" s="70" t="s">
        <v>43</v>
      </c>
    </row>
    <row r="69" s="70" customFormat="1" ht="17.25" hidden="1" customHeight="1" spans="1:9">
      <c r="A69" s="97" t="s">
        <v>1336</v>
      </c>
      <c r="B69" s="98"/>
      <c r="C69" s="98"/>
      <c r="D69" s="72">
        <v>0</v>
      </c>
      <c r="E69" s="72">
        <v>0</v>
      </c>
      <c r="F69" s="99">
        <f t="shared" ref="F69:F132" si="3">IF(B69&lt;&gt;0,(E69/B69)*100,0)</f>
        <v>0</v>
      </c>
      <c r="G69" s="74">
        <f t="shared" ref="G69:G132" si="4">IF(C69&lt;&gt;0,(E69/C69)*100,0)</f>
        <v>0</v>
      </c>
      <c r="H69" s="74">
        <f t="shared" ref="H69:H132" si="5">IF(D69&lt;&gt;0,(E69/D69)*100,0)</f>
        <v>0</v>
      </c>
      <c r="I69" s="70" t="s">
        <v>43</v>
      </c>
    </row>
    <row r="70" s="70" customFormat="1" ht="17.25" hidden="1" customHeight="1" spans="1:9">
      <c r="A70" s="97" t="s">
        <v>1337</v>
      </c>
      <c r="B70" s="98"/>
      <c r="C70" s="98"/>
      <c r="D70" s="72">
        <v>0</v>
      </c>
      <c r="E70" s="72">
        <v>0</v>
      </c>
      <c r="F70" s="99">
        <f t="shared" si="3"/>
        <v>0</v>
      </c>
      <c r="G70" s="74">
        <f t="shared" si="4"/>
        <v>0</v>
      </c>
      <c r="H70" s="74">
        <f t="shared" si="5"/>
        <v>0</v>
      </c>
      <c r="I70" s="70" t="s">
        <v>43</v>
      </c>
    </row>
    <row r="71" s="31" customFormat="1" ht="17.25" customHeight="1" spans="1:9">
      <c r="A71" s="59" t="s">
        <v>1338</v>
      </c>
      <c r="B71" s="38">
        <v>0</v>
      </c>
      <c r="C71" s="38">
        <v>60000</v>
      </c>
      <c r="D71" s="38">
        <v>0</v>
      </c>
      <c r="E71" s="38">
        <v>60000</v>
      </c>
      <c r="F71" s="96">
        <f t="shared" si="3"/>
        <v>0</v>
      </c>
      <c r="G71" s="75">
        <f t="shared" si="4"/>
        <v>100</v>
      </c>
      <c r="H71" s="75">
        <f t="shared" si="5"/>
        <v>0</v>
      </c>
      <c r="I71" s="31" t="s">
        <v>13</v>
      </c>
    </row>
    <row r="72" s="31" customFormat="1" ht="17.25" customHeight="1" spans="1:9">
      <c r="A72" s="59" t="s">
        <v>1335</v>
      </c>
      <c r="B72" s="38"/>
      <c r="C72" s="38"/>
      <c r="D72" s="38">
        <v>0</v>
      </c>
      <c r="E72" s="38">
        <v>60000</v>
      </c>
      <c r="F72" s="96">
        <f t="shared" si="3"/>
        <v>0</v>
      </c>
      <c r="G72" s="75">
        <f t="shared" si="4"/>
        <v>0</v>
      </c>
      <c r="H72" s="75">
        <f t="shared" si="5"/>
        <v>0</v>
      </c>
      <c r="I72" s="31" t="s">
        <v>13</v>
      </c>
    </row>
    <row r="73" s="70" customFormat="1" ht="17.25" hidden="1" customHeight="1" spans="1:9">
      <c r="A73" s="97" t="s">
        <v>1336</v>
      </c>
      <c r="B73" s="98"/>
      <c r="C73" s="98"/>
      <c r="D73" s="72">
        <v>0</v>
      </c>
      <c r="E73" s="72">
        <v>0</v>
      </c>
      <c r="F73" s="99">
        <f t="shared" si="3"/>
        <v>0</v>
      </c>
      <c r="G73" s="74">
        <f t="shared" si="4"/>
        <v>0</v>
      </c>
      <c r="H73" s="74">
        <f t="shared" si="5"/>
        <v>0</v>
      </c>
      <c r="I73" s="70" t="s">
        <v>43</v>
      </c>
    </row>
    <row r="74" s="70" customFormat="1" ht="17.25" hidden="1" customHeight="1" spans="1:9">
      <c r="A74" s="97" t="s">
        <v>1339</v>
      </c>
      <c r="B74" s="98"/>
      <c r="C74" s="98"/>
      <c r="D74" s="72">
        <v>0</v>
      </c>
      <c r="E74" s="72">
        <v>0</v>
      </c>
      <c r="F74" s="99">
        <f t="shared" si="3"/>
        <v>0</v>
      </c>
      <c r="G74" s="74">
        <f t="shared" si="4"/>
        <v>0</v>
      </c>
      <c r="H74" s="74">
        <f t="shared" si="5"/>
        <v>0</v>
      </c>
      <c r="I74" s="70" t="s">
        <v>43</v>
      </c>
    </row>
    <row r="75" s="70" customFormat="1" ht="17.25" hidden="1" customHeight="1" spans="1:9">
      <c r="A75" s="97" t="s">
        <v>1340</v>
      </c>
      <c r="B75" s="72">
        <v>0</v>
      </c>
      <c r="C75" s="72">
        <v>0</v>
      </c>
      <c r="D75" s="72">
        <v>0</v>
      </c>
      <c r="E75" s="72">
        <v>0</v>
      </c>
      <c r="F75" s="99">
        <f t="shared" si="3"/>
        <v>0</v>
      </c>
      <c r="G75" s="74">
        <f t="shared" si="4"/>
        <v>0</v>
      </c>
      <c r="H75" s="74">
        <f t="shared" si="5"/>
        <v>0</v>
      </c>
      <c r="I75" s="70" t="s">
        <v>43</v>
      </c>
    </row>
    <row r="76" s="70" customFormat="1" ht="17.25" hidden="1" customHeight="1" spans="1:9">
      <c r="A76" s="97" t="s">
        <v>1341</v>
      </c>
      <c r="B76" s="98"/>
      <c r="C76" s="98"/>
      <c r="D76" s="72">
        <v>0</v>
      </c>
      <c r="E76" s="72">
        <v>0</v>
      </c>
      <c r="F76" s="99">
        <f t="shared" si="3"/>
        <v>0</v>
      </c>
      <c r="G76" s="74">
        <f t="shared" si="4"/>
        <v>0</v>
      </c>
      <c r="H76" s="74">
        <f t="shared" si="5"/>
        <v>0</v>
      </c>
      <c r="I76" s="70" t="s">
        <v>43</v>
      </c>
    </row>
    <row r="77" s="70" customFormat="1" ht="17.25" hidden="1" customHeight="1" spans="1:9">
      <c r="A77" s="97" t="s">
        <v>1342</v>
      </c>
      <c r="B77" s="98"/>
      <c r="C77" s="98"/>
      <c r="D77" s="72">
        <v>0</v>
      </c>
      <c r="E77" s="72">
        <v>0</v>
      </c>
      <c r="F77" s="99">
        <f t="shared" si="3"/>
        <v>0</v>
      </c>
      <c r="G77" s="74">
        <f t="shared" si="4"/>
        <v>0</v>
      </c>
      <c r="H77" s="74">
        <f t="shared" si="5"/>
        <v>0</v>
      </c>
      <c r="I77" s="70" t="s">
        <v>43</v>
      </c>
    </row>
    <row r="78" s="70" customFormat="1" ht="17.25" hidden="1" customHeight="1" spans="1:9">
      <c r="A78" s="97" t="s">
        <v>1343</v>
      </c>
      <c r="B78" s="98"/>
      <c r="C78" s="98"/>
      <c r="D78" s="72">
        <v>0</v>
      </c>
      <c r="E78" s="72">
        <v>0</v>
      </c>
      <c r="F78" s="99">
        <f t="shared" si="3"/>
        <v>0</v>
      </c>
      <c r="G78" s="74">
        <f t="shared" si="4"/>
        <v>0</v>
      </c>
      <c r="H78" s="74">
        <f t="shared" si="5"/>
        <v>0</v>
      </c>
      <c r="I78" s="70" t="s">
        <v>43</v>
      </c>
    </row>
    <row r="79" s="70" customFormat="1" ht="17.25" hidden="1" customHeight="1" spans="1:9">
      <c r="A79" s="97" t="s">
        <v>1344</v>
      </c>
      <c r="B79" s="98"/>
      <c r="C79" s="98"/>
      <c r="D79" s="72">
        <v>0</v>
      </c>
      <c r="E79" s="72">
        <v>0</v>
      </c>
      <c r="F79" s="99">
        <f t="shared" si="3"/>
        <v>0</v>
      </c>
      <c r="G79" s="74">
        <f t="shared" si="4"/>
        <v>0</v>
      </c>
      <c r="H79" s="74">
        <f t="shared" si="5"/>
        <v>0</v>
      </c>
      <c r="I79" s="70" t="s">
        <v>43</v>
      </c>
    </row>
    <row r="80" s="70" customFormat="1" ht="17.25" hidden="1" customHeight="1" spans="1:9">
      <c r="A80" s="97" t="s">
        <v>1345</v>
      </c>
      <c r="B80" s="98"/>
      <c r="C80" s="98"/>
      <c r="D80" s="72">
        <v>0</v>
      </c>
      <c r="E80" s="72">
        <v>0</v>
      </c>
      <c r="F80" s="99">
        <f t="shared" si="3"/>
        <v>0</v>
      </c>
      <c r="G80" s="74">
        <f t="shared" si="4"/>
        <v>0</v>
      </c>
      <c r="H80" s="74">
        <f t="shared" si="5"/>
        <v>0</v>
      </c>
      <c r="I80" s="70" t="s">
        <v>43</v>
      </c>
    </row>
    <row r="81" s="70" customFormat="1" ht="17.25" hidden="1" customHeight="1" spans="1:9">
      <c r="A81" s="97" t="s">
        <v>1346</v>
      </c>
      <c r="B81" s="72">
        <v>0</v>
      </c>
      <c r="C81" s="72">
        <v>0</v>
      </c>
      <c r="D81" s="72">
        <v>0</v>
      </c>
      <c r="E81" s="72">
        <v>0</v>
      </c>
      <c r="F81" s="99">
        <f t="shared" si="3"/>
        <v>0</v>
      </c>
      <c r="G81" s="74">
        <f t="shared" si="4"/>
        <v>0</v>
      </c>
      <c r="H81" s="74">
        <f t="shared" si="5"/>
        <v>0</v>
      </c>
      <c r="I81" s="70" t="s">
        <v>43</v>
      </c>
    </row>
    <row r="82" s="70" customFormat="1" ht="17.25" hidden="1" customHeight="1" spans="1:9">
      <c r="A82" s="97" t="s">
        <v>1347</v>
      </c>
      <c r="B82" s="98"/>
      <c r="C82" s="98"/>
      <c r="D82" s="72">
        <v>0</v>
      </c>
      <c r="E82" s="72">
        <v>0</v>
      </c>
      <c r="F82" s="99">
        <f t="shared" si="3"/>
        <v>0</v>
      </c>
      <c r="G82" s="74">
        <f t="shared" si="4"/>
        <v>0</v>
      </c>
      <c r="H82" s="74">
        <f t="shared" si="5"/>
        <v>0</v>
      </c>
      <c r="I82" s="70" t="s">
        <v>43</v>
      </c>
    </row>
    <row r="83" s="70" customFormat="1" ht="17.25" hidden="1" customHeight="1" spans="1:9">
      <c r="A83" s="97" t="s">
        <v>1348</v>
      </c>
      <c r="B83" s="98"/>
      <c r="C83" s="98"/>
      <c r="D83" s="72">
        <v>0</v>
      </c>
      <c r="E83" s="72">
        <v>0</v>
      </c>
      <c r="F83" s="99">
        <f t="shared" si="3"/>
        <v>0</v>
      </c>
      <c r="G83" s="74">
        <f t="shared" si="4"/>
        <v>0</v>
      </c>
      <c r="H83" s="74">
        <f t="shared" si="5"/>
        <v>0</v>
      </c>
      <c r="I83" s="70" t="s">
        <v>43</v>
      </c>
    </row>
    <row r="84" s="31" customFormat="1" ht="17.25" customHeight="1" spans="1:9">
      <c r="A84" s="59" t="s">
        <v>75</v>
      </c>
      <c r="B84" s="38">
        <v>25</v>
      </c>
      <c r="C84" s="38">
        <v>707</v>
      </c>
      <c r="D84" s="38">
        <v>20</v>
      </c>
      <c r="E84" s="38">
        <v>707</v>
      </c>
      <c r="F84" s="96">
        <f t="shared" si="3"/>
        <v>2828</v>
      </c>
      <c r="G84" s="75">
        <f t="shared" si="4"/>
        <v>100</v>
      </c>
      <c r="H84" s="75">
        <f t="shared" si="5"/>
        <v>3535</v>
      </c>
      <c r="I84" s="31" t="s">
        <v>13</v>
      </c>
    </row>
    <row r="85" s="31" customFormat="1" ht="17.25" customHeight="1" spans="1:9">
      <c r="A85" s="59" t="s">
        <v>1349</v>
      </c>
      <c r="B85" s="38">
        <v>25</v>
      </c>
      <c r="C85" s="38">
        <v>707</v>
      </c>
      <c r="D85" s="38">
        <v>20</v>
      </c>
      <c r="E85" s="38">
        <v>707</v>
      </c>
      <c r="F85" s="96">
        <f t="shared" si="3"/>
        <v>2828</v>
      </c>
      <c r="G85" s="75">
        <f t="shared" si="4"/>
        <v>100</v>
      </c>
      <c r="H85" s="75">
        <f t="shared" si="5"/>
        <v>3535</v>
      </c>
      <c r="I85" s="31" t="s">
        <v>13</v>
      </c>
    </row>
    <row r="86" s="31" customFormat="1" ht="17.25" customHeight="1" spans="1:9">
      <c r="A86" s="59" t="s">
        <v>1298</v>
      </c>
      <c r="B86" s="38"/>
      <c r="C86" s="38"/>
      <c r="D86" s="38">
        <v>5</v>
      </c>
      <c r="E86" s="38">
        <v>350</v>
      </c>
      <c r="F86" s="96">
        <f t="shared" si="3"/>
        <v>0</v>
      </c>
      <c r="G86" s="75">
        <f t="shared" si="4"/>
        <v>0</v>
      </c>
      <c r="H86" s="75">
        <f t="shared" si="5"/>
        <v>7000</v>
      </c>
      <c r="I86" s="31" t="s">
        <v>13</v>
      </c>
    </row>
    <row r="87" s="70" customFormat="1" ht="17.25" hidden="1" customHeight="1" spans="1:9">
      <c r="A87" s="97" t="s">
        <v>1350</v>
      </c>
      <c r="B87" s="98"/>
      <c r="C87" s="98"/>
      <c r="D87" s="72">
        <v>0</v>
      </c>
      <c r="E87" s="72">
        <v>0</v>
      </c>
      <c r="F87" s="99">
        <f t="shared" si="3"/>
        <v>0</v>
      </c>
      <c r="G87" s="74">
        <f t="shared" si="4"/>
        <v>0</v>
      </c>
      <c r="H87" s="74">
        <f t="shared" si="5"/>
        <v>0</v>
      </c>
      <c r="I87" s="70" t="s">
        <v>43</v>
      </c>
    </row>
    <row r="88" s="70" customFormat="1" ht="17.25" hidden="1" customHeight="1" spans="1:9">
      <c r="A88" s="97" t="s">
        <v>1351</v>
      </c>
      <c r="B88" s="98"/>
      <c r="C88" s="98"/>
      <c r="D88" s="72">
        <v>0</v>
      </c>
      <c r="E88" s="72">
        <v>0</v>
      </c>
      <c r="F88" s="99">
        <f t="shared" si="3"/>
        <v>0</v>
      </c>
      <c r="G88" s="74">
        <f t="shared" si="4"/>
        <v>0</v>
      </c>
      <c r="H88" s="74">
        <f t="shared" si="5"/>
        <v>0</v>
      </c>
      <c r="I88" s="70" t="s">
        <v>43</v>
      </c>
    </row>
    <row r="89" s="31" customFormat="1" ht="17.25" customHeight="1" spans="1:9">
      <c r="A89" s="59" t="s">
        <v>1352</v>
      </c>
      <c r="B89" s="38"/>
      <c r="C89" s="38"/>
      <c r="D89" s="38">
        <v>15</v>
      </c>
      <c r="E89" s="38">
        <v>357</v>
      </c>
      <c r="F89" s="96">
        <f t="shared" si="3"/>
        <v>0</v>
      </c>
      <c r="G89" s="75">
        <f t="shared" si="4"/>
        <v>0</v>
      </c>
      <c r="H89" s="75">
        <f t="shared" si="5"/>
        <v>2380</v>
      </c>
      <c r="I89" s="31" t="s">
        <v>13</v>
      </c>
    </row>
    <row r="90" s="70" customFormat="1" ht="17.25" hidden="1" customHeight="1" spans="1:9">
      <c r="A90" s="97" t="s">
        <v>1353</v>
      </c>
      <c r="B90" s="72">
        <v>0</v>
      </c>
      <c r="C90" s="72">
        <v>0</v>
      </c>
      <c r="D90" s="72">
        <v>0</v>
      </c>
      <c r="E90" s="72">
        <v>0</v>
      </c>
      <c r="F90" s="99">
        <f t="shared" si="3"/>
        <v>0</v>
      </c>
      <c r="G90" s="74">
        <f t="shared" si="4"/>
        <v>0</v>
      </c>
      <c r="H90" s="74">
        <f t="shared" si="5"/>
        <v>0</v>
      </c>
      <c r="I90" s="70" t="s">
        <v>43</v>
      </c>
    </row>
    <row r="91" s="70" customFormat="1" ht="17.25" hidden="1" customHeight="1" spans="1:9">
      <c r="A91" s="97" t="s">
        <v>1298</v>
      </c>
      <c r="B91" s="98"/>
      <c r="C91" s="98"/>
      <c r="D91" s="72">
        <v>0</v>
      </c>
      <c r="E91" s="72">
        <v>0</v>
      </c>
      <c r="F91" s="99">
        <f t="shared" si="3"/>
        <v>0</v>
      </c>
      <c r="G91" s="74">
        <f t="shared" si="4"/>
        <v>0</v>
      </c>
      <c r="H91" s="74">
        <f t="shared" si="5"/>
        <v>0</v>
      </c>
      <c r="I91" s="70" t="s">
        <v>43</v>
      </c>
    </row>
    <row r="92" s="70" customFormat="1" ht="17.25" hidden="1" customHeight="1" spans="1:9">
      <c r="A92" s="97" t="s">
        <v>1350</v>
      </c>
      <c r="B92" s="98"/>
      <c r="C92" s="98"/>
      <c r="D92" s="72">
        <v>0</v>
      </c>
      <c r="E92" s="72">
        <v>0</v>
      </c>
      <c r="F92" s="99">
        <f t="shared" si="3"/>
        <v>0</v>
      </c>
      <c r="G92" s="74">
        <f t="shared" si="4"/>
        <v>0</v>
      </c>
      <c r="H92" s="74">
        <f t="shared" si="5"/>
        <v>0</v>
      </c>
      <c r="I92" s="70" t="s">
        <v>43</v>
      </c>
    </row>
    <row r="93" s="70" customFormat="1" ht="17.25" hidden="1" customHeight="1" spans="1:9">
      <c r="A93" s="97" t="s">
        <v>1354</v>
      </c>
      <c r="B93" s="98"/>
      <c r="C93" s="98"/>
      <c r="D93" s="72">
        <v>0</v>
      </c>
      <c r="E93" s="72">
        <v>0</v>
      </c>
      <c r="F93" s="99">
        <f t="shared" si="3"/>
        <v>0</v>
      </c>
      <c r="G93" s="74">
        <f t="shared" si="4"/>
        <v>0</v>
      </c>
      <c r="H93" s="74">
        <f t="shared" si="5"/>
        <v>0</v>
      </c>
      <c r="I93" s="70" t="s">
        <v>43</v>
      </c>
    </row>
    <row r="94" s="70" customFormat="1" ht="17.25" hidden="1" customHeight="1" spans="1:9">
      <c r="A94" s="97" t="s">
        <v>1355</v>
      </c>
      <c r="B94" s="98"/>
      <c r="C94" s="98"/>
      <c r="D94" s="72">
        <v>0</v>
      </c>
      <c r="E94" s="72">
        <v>0</v>
      </c>
      <c r="F94" s="99">
        <f t="shared" si="3"/>
        <v>0</v>
      </c>
      <c r="G94" s="74">
        <f t="shared" si="4"/>
        <v>0</v>
      </c>
      <c r="H94" s="74">
        <f t="shared" si="5"/>
        <v>0</v>
      </c>
      <c r="I94" s="70" t="s">
        <v>43</v>
      </c>
    </row>
    <row r="95" s="70" customFormat="1" ht="17.25" hidden="1" customHeight="1" spans="1:9">
      <c r="A95" s="97" t="s">
        <v>1356</v>
      </c>
      <c r="B95" s="72">
        <v>0</v>
      </c>
      <c r="C95" s="72">
        <v>0</v>
      </c>
      <c r="D95" s="72">
        <v>0</v>
      </c>
      <c r="E95" s="72">
        <v>0</v>
      </c>
      <c r="F95" s="99">
        <f t="shared" si="3"/>
        <v>0</v>
      </c>
      <c r="G95" s="74">
        <f t="shared" si="4"/>
        <v>0</v>
      </c>
      <c r="H95" s="74">
        <f t="shared" si="5"/>
        <v>0</v>
      </c>
      <c r="I95" s="70" t="s">
        <v>43</v>
      </c>
    </row>
    <row r="96" s="70" customFormat="1" ht="17.25" hidden="1" customHeight="1" spans="1:9">
      <c r="A96" s="97" t="s">
        <v>802</v>
      </c>
      <c r="B96" s="98"/>
      <c r="C96" s="98"/>
      <c r="D96" s="72">
        <v>0</v>
      </c>
      <c r="E96" s="72">
        <v>0</v>
      </c>
      <c r="F96" s="99">
        <f t="shared" si="3"/>
        <v>0</v>
      </c>
      <c r="G96" s="74">
        <f t="shared" si="4"/>
        <v>0</v>
      </c>
      <c r="H96" s="74">
        <f t="shared" si="5"/>
        <v>0</v>
      </c>
      <c r="I96" s="70" t="s">
        <v>43</v>
      </c>
    </row>
    <row r="97" s="70" customFormat="1" ht="17.25" hidden="1" customHeight="1" spans="1:9">
      <c r="A97" s="97" t="s">
        <v>1357</v>
      </c>
      <c r="B97" s="98"/>
      <c r="C97" s="98"/>
      <c r="D97" s="72">
        <v>0</v>
      </c>
      <c r="E97" s="72">
        <v>0</v>
      </c>
      <c r="F97" s="99">
        <f t="shared" si="3"/>
        <v>0</v>
      </c>
      <c r="G97" s="74">
        <f t="shared" si="4"/>
        <v>0</v>
      </c>
      <c r="H97" s="74">
        <f t="shared" si="5"/>
        <v>0</v>
      </c>
      <c r="I97" s="70" t="s">
        <v>43</v>
      </c>
    </row>
    <row r="98" s="70" customFormat="1" ht="17.25" hidden="1" customHeight="1" spans="1:9">
      <c r="A98" s="97" t="s">
        <v>1358</v>
      </c>
      <c r="B98" s="98"/>
      <c r="C98" s="98"/>
      <c r="D98" s="72">
        <v>0</v>
      </c>
      <c r="E98" s="72">
        <v>0</v>
      </c>
      <c r="F98" s="99">
        <f t="shared" si="3"/>
        <v>0</v>
      </c>
      <c r="G98" s="74">
        <f t="shared" si="4"/>
        <v>0</v>
      </c>
      <c r="H98" s="74">
        <f t="shared" si="5"/>
        <v>0</v>
      </c>
      <c r="I98" s="70" t="s">
        <v>43</v>
      </c>
    </row>
    <row r="99" s="70" customFormat="1" ht="17.25" hidden="1" customHeight="1" spans="1:9">
      <c r="A99" s="97" t="s">
        <v>1359</v>
      </c>
      <c r="B99" s="98"/>
      <c r="C99" s="98"/>
      <c r="D99" s="72">
        <v>0</v>
      </c>
      <c r="E99" s="72">
        <v>0</v>
      </c>
      <c r="F99" s="99">
        <f t="shared" si="3"/>
        <v>0</v>
      </c>
      <c r="G99" s="74">
        <f t="shared" si="4"/>
        <v>0</v>
      </c>
      <c r="H99" s="74">
        <f t="shared" si="5"/>
        <v>0</v>
      </c>
      <c r="I99" s="70" t="s">
        <v>43</v>
      </c>
    </row>
    <row r="100" s="70" customFormat="1" ht="17.25" hidden="1" customHeight="1" spans="1:9">
      <c r="A100" s="97" t="s">
        <v>1360</v>
      </c>
      <c r="B100" s="72">
        <v>0</v>
      </c>
      <c r="C100" s="72">
        <v>0</v>
      </c>
      <c r="D100" s="72">
        <v>0</v>
      </c>
      <c r="E100" s="72">
        <v>0</v>
      </c>
      <c r="F100" s="99">
        <f t="shared" si="3"/>
        <v>0</v>
      </c>
      <c r="G100" s="74">
        <f t="shared" si="4"/>
        <v>0</v>
      </c>
      <c r="H100" s="74">
        <f t="shared" si="5"/>
        <v>0</v>
      </c>
      <c r="I100" s="70" t="s">
        <v>43</v>
      </c>
    </row>
    <row r="101" s="70" customFormat="1" ht="17.25" hidden="1" customHeight="1" spans="1:9">
      <c r="A101" s="97" t="s">
        <v>1361</v>
      </c>
      <c r="B101" s="98"/>
      <c r="C101" s="98"/>
      <c r="D101" s="72">
        <v>0</v>
      </c>
      <c r="E101" s="72">
        <v>0</v>
      </c>
      <c r="F101" s="99">
        <f t="shared" si="3"/>
        <v>0</v>
      </c>
      <c r="G101" s="74">
        <f t="shared" si="4"/>
        <v>0</v>
      </c>
      <c r="H101" s="74">
        <f t="shared" si="5"/>
        <v>0</v>
      </c>
      <c r="I101" s="70" t="s">
        <v>43</v>
      </c>
    </row>
    <row r="102" s="70" customFormat="1" ht="17.25" hidden="1" customHeight="1" spans="1:9">
      <c r="A102" s="97" t="s">
        <v>1362</v>
      </c>
      <c r="B102" s="98"/>
      <c r="C102" s="98"/>
      <c r="D102" s="72">
        <v>0</v>
      </c>
      <c r="E102" s="72">
        <v>0</v>
      </c>
      <c r="F102" s="99">
        <f t="shared" si="3"/>
        <v>0</v>
      </c>
      <c r="G102" s="74">
        <f t="shared" si="4"/>
        <v>0</v>
      </c>
      <c r="H102" s="74">
        <f t="shared" si="5"/>
        <v>0</v>
      </c>
      <c r="I102" s="70" t="s">
        <v>43</v>
      </c>
    </row>
    <row r="103" s="70" customFormat="1" ht="17.25" hidden="1" customHeight="1" spans="1:9">
      <c r="A103" s="97" t="s">
        <v>1363</v>
      </c>
      <c r="B103" s="72">
        <v>0</v>
      </c>
      <c r="C103" s="72">
        <v>0</v>
      </c>
      <c r="D103" s="72">
        <v>0</v>
      </c>
      <c r="E103" s="72">
        <v>0</v>
      </c>
      <c r="F103" s="99">
        <f t="shared" si="3"/>
        <v>0</v>
      </c>
      <c r="G103" s="74">
        <f t="shared" si="4"/>
        <v>0</v>
      </c>
      <c r="H103" s="74">
        <f t="shared" si="5"/>
        <v>0</v>
      </c>
      <c r="I103" s="70" t="s">
        <v>43</v>
      </c>
    </row>
    <row r="104" s="70" customFormat="1" ht="17.25" hidden="1" customHeight="1" spans="1:9">
      <c r="A104" s="97" t="s">
        <v>1364</v>
      </c>
      <c r="B104" s="98"/>
      <c r="C104" s="98"/>
      <c r="D104" s="72">
        <v>0</v>
      </c>
      <c r="E104" s="72">
        <v>0</v>
      </c>
      <c r="F104" s="99">
        <f t="shared" si="3"/>
        <v>0</v>
      </c>
      <c r="G104" s="74">
        <f t="shared" si="4"/>
        <v>0</v>
      </c>
      <c r="H104" s="74">
        <f t="shared" si="5"/>
        <v>0</v>
      </c>
      <c r="I104" s="70" t="s">
        <v>43</v>
      </c>
    </row>
    <row r="105" s="70" customFormat="1" ht="17.25" hidden="1" customHeight="1" spans="1:9">
      <c r="A105" s="97" t="s">
        <v>1365</v>
      </c>
      <c r="B105" s="98"/>
      <c r="C105" s="98"/>
      <c r="D105" s="72">
        <v>0</v>
      </c>
      <c r="E105" s="72">
        <v>0</v>
      </c>
      <c r="F105" s="99">
        <f t="shared" si="3"/>
        <v>0</v>
      </c>
      <c r="G105" s="74">
        <f t="shared" si="4"/>
        <v>0</v>
      </c>
      <c r="H105" s="74">
        <f t="shared" si="5"/>
        <v>0</v>
      </c>
      <c r="I105" s="70" t="s">
        <v>43</v>
      </c>
    </row>
    <row r="106" s="70" customFormat="1" ht="17.25" hidden="1" customHeight="1" spans="1:9">
      <c r="A106" s="97" t="s">
        <v>1366</v>
      </c>
      <c r="B106" s="98"/>
      <c r="C106" s="98"/>
      <c r="D106" s="72">
        <v>0</v>
      </c>
      <c r="E106" s="72">
        <v>0</v>
      </c>
      <c r="F106" s="99">
        <f t="shared" si="3"/>
        <v>0</v>
      </c>
      <c r="G106" s="74">
        <f t="shared" si="4"/>
        <v>0</v>
      </c>
      <c r="H106" s="74">
        <f t="shared" si="5"/>
        <v>0</v>
      </c>
      <c r="I106" s="70" t="s">
        <v>43</v>
      </c>
    </row>
    <row r="107" s="70" customFormat="1" ht="17.25" hidden="1" customHeight="1" spans="1:9">
      <c r="A107" s="97" t="s">
        <v>1367</v>
      </c>
      <c r="B107" s="98"/>
      <c r="C107" s="98"/>
      <c r="D107" s="72">
        <v>0</v>
      </c>
      <c r="E107" s="72">
        <v>0</v>
      </c>
      <c r="F107" s="99">
        <f t="shared" si="3"/>
        <v>0</v>
      </c>
      <c r="G107" s="74">
        <f t="shared" si="4"/>
        <v>0</v>
      </c>
      <c r="H107" s="74">
        <f t="shared" si="5"/>
        <v>0</v>
      </c>
      <c r="I107" s="70" t="s">
        <v>43</v>
      </c>
    </row>
    <row r="108" s="70" customFormat="1" ht="17.25" hidden="1" customHeight="1" spans="1:9">
      <c r="A108" s="97" t="s">
        <v>76</v>
      </c>
      <c r="B108" s="72">
        <v>0</v>
      </c>
      <c r="C108" s="72">
        <v>0</v>
      </c>
      <c r="D108" s="72">
        <v>0</v>
      </c>
      <c r="E108" s="72">
        <v>0</v>
      </c>
      <c r="F108" s="99">
        <f t="shared" si="3"/>
        <v>0</v>
      </c>
      <c r="G108" s="74">
        <f t="shared" si="4"/>
        <v>0</v>
      </c>
      <c r="H108" s="74">
        <f t="shared" si="5"/>
        <v>0</v>
      </c>
      <c r="I108" s="70" t="s">
        <v>43</v>
      </c>
    </row>
    <row r="109" s="70" customFormat="1" ht="17.25" hidden="1" customHeight="1" spans="1:9">
      <c r="A109" s="97" t="s">
        <v>1368</v>
      </c>
      <c r="B109" s="72">
        <v>0</v>
      </c>
      <c r="C109" s="72">
        <v>0</v>
      </c>
      <c r="D109" s="72">
        <v>0</v>
      </c>
      <c r="E109" s="72">
        <v>0</v>
      </c>
      <c r="F109" s="99">
        <f t="shared" si="3"/>
        <v>0</v>
      </c>
      <c r="G109" s="74">
        <f t="shared" si="4"/>
        <v>0</v>
      </c>
      <c r="H109" s="74">
        <f t="shared" si="5"/>
        <v>0</v>
      </c>
      <c r="I109" s="70" t="s">
        <v>43</v>
      </c>
    </row>
    <row r="110" s="70" customFormat="1" ht="17.25" hidden="1" customHeight="1" spans="1:9">
      <c r="A110" s="97" t="s">
        <v>843</v>
      </c>
      <c r="B110" s="98"/>
      <c r="C110" s="98"/>
      <c r="D110" s="72">
        <v>0</v>
      </c>
      <c r="E110" s="72">
        <v>0</v>
      </c>
      <c r="F110" s="99">
        <f t="shared" si="3"/>
        <v>0</v>
      </c>
      <c r="G110" s="74">
        <f t="shared" si="4"/>
        <v>0</v>
      </c>
      <c r="H110" s="74">
        <f t="shared" si="5"/>
        <v>0</v>
      </c>
      <c r="I110" s="70" t="s">
        <v>43</v>
      </c>
    </row>
    <row r="111" s="70" customFormat="1" ht="17.25" hidden="1" customHeight="1" spans="1:9">
      <c r="A111" s="97" t="s">
        <v>844</v>
      </c>
      <c r="B111" s="98"/>
      <c r="C111" s="98"/>
      <c r="D111" s="72">
        <v>0</v>
      </c>
      <c r="E111" s="72">
        <v>0</v>
      </c>
      <c r="F111" s="99">
        <f t="shared" si="3"/>
        <v>0</v>
      </c>
      <c r="G111" s="74">
        <f t="shared" si="4"/>
        <v>0</v>
      </c>
      <c r="H111" s="74">
        <f t="shared" si="5"/>
        <v>0</v>
      </c>
      <c r="I111" s="70" t="s">
        <v>43</v>
      </c>
    </row>
    <row r="112" s="70" customFormat="1" ht="17.25" hidden="1" customHeight="1" spans="1:9">
      <c r="A112" s="97" t="s">
        <v>1369</v>
      </c>
      <c r="B112" s="98"/>
      <c r="C112" s="98"/>
      <c r="D112" s="72">
        <v>0</v>
      </c>
      <c r="E112" s="72">
        <v>0</v>
      </c>
      <c r="F112" s="99">
        <f t="shared" si="3"/>
        <v>0</v>
      </c>
      <c r="G112" s="74">
        <f t="shared" si="4"/>
        <v>0</v>
      </c>
      <c r="H112" s="74">
        <f t="shared" si="5"/>
        <v>0</v>
      </c>
      <c r="I112" s="70" t="s">
        <v>43</v>
      </c>
    </row>
    <row r="113" s="70" customFormat="1" ht="17.25" hidden="1" customHeight="1" spans="1:9">
      <c r="A113" s="97" t="s">
        <v>1370</v>
      </c>
      <c r="B113" s="98"/>
      <c r="C113" s="98"/>
      <c r="D113" s="72">
        <v>0</v>
      </c>
      <c r="E113" s="72">
        <v>0</v>
      </c>
      <c r="F113" s="99">
        <f t="shared" si="3"/>
        <v>0</v>
      </c>
      <c r="G113" s="74">
        <f t="shared" si="4"/>
        <v>0</v>
      </c>
      <c r="H113" s="74">
        <f t="shared" si="5"/>
        <v>0</v>
      </c>
      <c r="I113" s="70" t="s">
        <v>43</v>
      </c>
    </row>
    <row r="114" s="70" customFormat="1" ht="17.25" hidden="1" customHeight="1" spans="1:9">
      <c r="A114" s="97" t="s">
        <v>1371</v>
      </c>
      <c r="B114" s="72">
        <v>0</v>
      </c>
      <c r="C114" s="72">
        <v>0</v>
      </c>
      <c r="D114" s="72">
        <v>0</v>
      </c>
      <c r="E114" s="72">
        <v>0</v>
      </c>
      <c r="F114" s="99">
        <f t="shared" si="3"/>
        <v>0</v>
      </c>
      <c r="G114" s="74">
        <f t="shared" si="4"/>
        <v>0</v>
      </c>
      <c r="H114" s="74">
        <f t="shared" si="5"/>
        <v>0</v>
      </c>
      <c r="I114" s="70" t="s">
        <v>43</v>
      </c>
    </row>
    <row r="115" s="70" customFormat="1" ht="17.25" hidden="1" customHeight="1" spans="1:9">
      <c r="A115" s="97" t="s">
        <v>1369</v>
      </c>
      <c r="B115" s="98"/>
      <c r="C115" s="98"/>
      <c r="D115" s="72">
        <v>0</v>
      </c>
      <c r="E115" s="72">
        <v>0</v>
      </c>
      <c r="F115" s="99">
        <f t="shared" si="3"/>
        <v>0</v>
      </c>
      <c r="G115" s="74">
        <f t="shared" si="4"/>
        <v>0</v>
      </c>
      <c r="H115" s="74">
        <f t="shared" si="5"/>
        <v>0</v>
      </c>
      <c r="I115" s="70" t="s">
        <v>43</v>
      </c>
    </row>
    <row r="116" s="70" customFormat="1" ht="17.25" hidden="1" customHeight="1" spans="1:9">
      <c r="A116" s="97" t="s">
        <v>1372</v>
      </c>
      <c r="B116" s="98"/>
      <c r="C116" s="98"/>
      <c r="D116" s="72">
        <v>0</v>
      </c>
      <c r="E116" s="72">
        <v>0</v>
      </c>
      <c r="F116" s="99">
        <f t="shared" si="3"/>
        <v>0</v>
      </c>
      <c r="G116" s="74">
        <f t="shared" si="4"/>
        <v>0</v>
      </c>
      <c r="H116" s="74">
        <f t="shared" si="5"/>
        <v>0</v>
      </c>
      <c r="I116" s="70" t="s">
        <v>43</v>
      </c>
    </row>
    <row r="117" s="70" customFormat="1" ht="17.25" hidden="1" customHeight="1" spans="1:9">
      <c r="A117" s="97" t="s">
        <v>1373</v>
      </c>
      <c r="B117" s="98"/>
      <c r="C117" s="98"/>
      <c r="D117" s="72">
        <v>0</v>
      </c>
      <c r="E117" s="72">
        <v>0</v>
      </c>
      <c r="F117" s="99">
        <f t="shared" si="3"/>
        <v>0</v>
      </c>
      <c r="G117" s="74">
        <f t="shared" si="4"/>
        <v>0</v>
      </c>
      <c r="H117" s="74">
        <f t="shared" si="5"/>
        <v>0</v>
      </c>
      <c r="I117" s="70" t="s">
        <v>43</v>
      </c>
    </row>
    <row r="118" s="70" customFormat="1" ht="17.25" hidden="1" customHeight="1" spans="1:9">
      <c r="A118" s="97" t="s">
        <v>1374</v>
      </c>
      <c r="B118" s="98"/>
      <c r="C118" s="98"/>
      <c r="D118" s="72">
        <v>0</v>
      </c>
      <c r="E118" s="72">
        <v>0</v>
      </c>
      <c r="F118" s="99">
        <f t="shared" si="3"/>
        <v>0</v>
      </c>
      <c r="G118" s="74">
        <f t="shared" si="4"/>
        <v>0</v>
      </c>
      <c r="H118" s="74">
        <f t="shared" si="5"/>
        <v>0</v>
      </c>
      <c r="I118" s="70" t="s">
        <v>43</v>
      </c>
    </row>
    <row r="119" s="70" customFormat="1" ht="17.25" hidden="1" customHeight="1" spans="1:9">
      <c r="A119" s="97" t="s">
        <v>1375</v>
      </c>
      <c r="B119" s="72">
        <v>0</v>
      </c>
      <c r="C119" s="72">
        <v>0</v>
      </c>
      <c r="D119" s="72">
        <v>0</v>
      </c>
      <c r="E119" s="72">
        <v>0</v>
      </c>
      <c r="F119" s="99">
        <f t="shared" si="3"/>
        <v>0</v>
      </c>
      <c r="G119" s="74">
        <f t="shared" si="4"/>
        <v>0</v>
      </c>
      <c r="H119" s="74">
        <f t="shared" si="5"/>
        <v>0</v>
      </c>
      <c r="I119" s="70" t="s">
        <v>43</v>
      </c>
    </row>
    <row r="120" s="70" customFormat="1" ht="17.25" hidden="1" customHeight="1" spans="1:9">
      <c r="A120" s="97" t="s">
        <v>850</v>
      </c>
      <c r="B120" s="98"/>
      <c r="C120" s="98"/>
      <c r="D120" s="72">
        <v>0</v>
      </c>
      <c r="E120" s="72">
        <v>0</v>
      </c>
      <c r="F120" s="99">
        <f t="shared" si="3"/>
        <v>0</v>
      </c>
      <c r="G120" s="74">
        <f t="shared" si="4"/>
        <v>0</v>
      </c>
      <c r="H120" s="74">
        <f t="shared" si="5"/>
        <v>0</v>
      </c>
      <c r="I120" s="70" t="s">
        <v>43</v>
      </c>
    </row>
    <row r="121" s="70" customFormat="1" ht="17.25" hidden="1" customHeight="1" spans="1:9">
      <c r="A121" s="97" t="s">
        <v>1376</v>
      </c>
      <c r="B121" s="98"/>
      <c r="C121" s="98"/>
      <c r="D121" s="72">
        <v>0</v>
      </c>
      <c r="E121" s="72">
        <v>0</v>
      </c>
      <c r="F121" s="99">
        <f t="shared" si="3"/>
        <v>0</v>
      </c>
      <c r="G121" s="74">
        <f t="shared" si="4"/>
        <v>0</v>
      </c>
      <c r="H121" s="74">
        <f t="shared" si="5"/>
        <v>0</v>
      </c>
      <c r="I121" s="70" t="s">
        <v>43</v>
      </c>
    </row>
    <row r="122" s="70" customFormat="1" ht="17.25" hidden="1" customHeight="1" spans="1:9">
      <c r="A122" s="97" t="s">
        <v>1377</v>
      </c>
      <c r="B122" s="98"/>
      <c r="C122" s="98"/>
      <c r="D122" s="72">
        <v>0</v>
      </c>
      <c r="E122" s="72">
        <v>0</v>
      </c>
      <c r="F122" s="99">
        <f t="shared" si="3"/>
        <v>0</v>
      </c>
      <c r="G122" s="74">
        <f t="shared" si="4"/>
        <v>0</v>
      </c>
      <c r="H122" s="74">
        <f t="shared" si="5"/>
        <v>0</v>
      </c>
      <c r="I122" s="70" t="s">
        <v>43</v>
      </c>
    </row>
    <row r="123" s="70" customFormat="1" ht="17.25" hidden="1" customHeight="1" spans="1:9">
      <c r="A123" s="97" t="s">
        <v>1378</v>
      </c>
      <c r="B123" s="98"/>
      <c r="C123" s="98"/>
      <c r="D123" s="72">
        <v>0</v>
      </c>
      <c r="E123" s="72">
        <v>0</v>
      </c>
      <c r="F123" s="99">
        <f t="shared" si="3"/>
        <v>0</v>
      </c>
      <c r="G123" s="74">
        <f t="shared" si="4"/>
        <v>0</v>
      </c>
      <c r="H123" s="74">
        <f t="shared" si="5"/>
        <v>0</v>
      </c>
      <c r="I123" s="70" t="s">
        <v>43</v>
      </c>
    </row>
    <row r="124" s="70" customFormat="1" ht="17.25" hidden="1" customHeight="1" spans="1:9">
      <c r="A124" s="97" t="s">
        <v>1379</v>
      </c>
      <c r="B124" s="72">
        <v>0</v>
      </c>
      <c r="C124" s="72">
        <v>0</v>
      </c>
      <c r="D124" s="72">
        <v>0</v>
      </c>
      <c r="E124" s="72">
        <v>0</v>
      </c>
      <c r="F124" s="99">
        <f t="shared" si="3"/>
        <v>0</v>
      </c>
      <c r="G124" s="74">
        <f t="shared" si="4"/>
        <v>0</v>
      </c>
      <c r="H124" s="74">
        <f t="shared" si="5"/>
        <v>0</v>
      </c>
      <c r="I124" s="70" t="s">
        <v>43</v>
      </c>
    </row>
    <row r="125" s="70" customFormat="1" ht="17.25" hidden="1" customHeight="1" spans="1:9">
      <c r="A125" s="97" t="s">
        <v>1380</v>
      </c>
      <c r="B125" s="98"/>
      <c r="C125" s="98"/>
      <c r="D125" s="72">
        <v>0</v>
      </c>
      <c r="E125" s="72">
        <v>0</v>
      </c>
      <c r="F125" s="99">
        <f t="shared" si="3"/>
        <v>0</v>
      </c>
      <c r="G125" s="74">
        <f t="shared" si="4"/>
        <v>0</v>
      </c>
      <c r="H125" s="74">
        <f t="shared" si="5"/>
        <v>0</v>
      </c>
      <c r="I125" s="70" t="s">
        <v>43</v>
      </c>
    </row>
    <row r="126" s="70" customFormat="1" ht="17.25" hidden="1" customHeight="1" spans="1:9">
      <c r="A126" s="97" t="s">
        <v>871</v>
      </c>
      <c r="B126" s="98"/>
      <c r="C126" s="98"/>
      <c r="D126" s="72">
        <v>0</v>
      </c>
      <c r="E126" s="72">
        <v>0</v>
      </c>
      <c r="F126" s="99">
        <f t="shared" si="3"/>
        <v>0</v>
      </c>
      <c r="G126" s="74">
        <f t="shared" si="4"/>
        <v>0</v>
      </c>
      <c r="H126" s="74">
        <f t="shared" si="5"/>
        <v>0</v>
      </c>
      <c r="I126" s="70" t="s">
        <v>43</v>
      </c>
    </row>
    <row r="127" s="70" customFormat="1" ht="17.25" hidden="1" customHeight="1" spans="1:9">
      <c r="A127" s="97" t="s">
        <v>1381</v>
      </c>
      <c r="B127" s="98"/>
      <c r="C127" s="98"/>
      <c r="D127" s="72">
        <v>0</v>
      </c>
      <c r="E127" s="72">
        <v>0</v>
      </c>
      <c r="F127" s="99">
        <f t="shared" si="3"/>
        <v>0</v>
      </c>
      <c r="G127" s="74">
        <f t="shared" si="4"/>
        <v>0</v>
      </c>
      <c r="H127" s="74">
        <f t="shared" si="5"/>
        <v>0</v>
      </c>
      <c r="I127" s="70" t="s">
        <v>43</v>
      </c>
    </row>
    <row r="128" s="70" customFormat="1" ht="17.25" hidden="1" customHeight="1" spans="1:9">
      <c r="A128" s="97" t="s">
        <v>1382</v>
      </c>
      <c r="B128" s="98"/>
      <c r="C128" s="98"/>
      <c r="D128" s="72">
        <v>0</v>
      </c>
      <c r="E128" s="72">
        <v>0</v>
      </c>
      <c r="F128" s="99">
        <f t="shared" si="3"/>
        <v>0</v>
      </c>
      <c r="G128" s="74">
        <f t="shared" si="4"/>
        <v>0</v>
      </c>
      <c r="H128" s="74">
        <f t="shared" si="5"/>
        <v>0</v>
      </c>
      <c r="I128" s="70" t="s">
        <v>43</v>
      </c>
    </row>
    <row r="129" s="70" customFormat="1" ht="17.25" hidden="1" customHeight="1" spans="1:9">
      <c r="A129" s="97" t="s">
        <v>1383</v>
      </c>
      <c r="B129" s="98"/>
      <c r="C129" s="98"/>
      <c r="D129" s="72">
        <v>0</v>
      </c>
      <c r="E129" s="72">
        <v>0</v>
      </c>
      <c r="F129" s="99">
        <f t="shared" si="3"/>
        <v>0</v>
      </c>
      <c r="G129" s="74">
        <f t="shared" si="4"/>
        <v>0</v>
      </c>
      <c r="H129" s="74">
        <f t="shared" si="5"/>
        <v>0</v>
      </c>
      <c r="I129" s="70" t="s">
        <v>43</v>
      </c>
    </row>
    <row r="130" s="70" customFormat="1" ht="17.25" hidden="1" customHeight="1" spans="1:9">
      <c r="A130" s="97" t="s">
        <v>1384</v>
      </c>
      <c r="B130" s="98"/>
      <c r="C130" s="98"/>
      <c r="D130" s="72">
        <v>0</v>
      </c>
      <c r="E130" s="72">
        <v>0</v>
      </c>
      <c r="F130" s="99">
        <f t="shared" si="3"/>
        <v>0</v>
      </c>
      <c r="G130" s="74">
        <f t="shared" si="4"/>
        <v>0</v>
      </c>
      <c r="H130" s="74">
        <f t="shared" si="5"/>
        <v>0</v>
      </c>
      <c r="I130" s="70" t="s">
        <v>43</v>
      </c>
    </row>
    <row r="131" s="70" customFormat="1" ht="17.25" hidden="1" customHeight="1" spans="1:9">
      <c r="A131" s="97" t="s">
        <v>1385</v>
      </c>
      <c r="B131" s="98"/>
      <c r="C131" s="98"/>
      <c r="D131" s="72">
        <v>0</v>
      </c>
      <c r="E131" s="72">
        <v>0</v>
      </c>
      <c r="F131" s="99">
        <f t="shared" si="3"/>
        <v>0</v>
      </c>
      <c r="G131" s="74">
        <f t="shared" si="4"/>
        <v>0</v>
      </c>
      <c r="H131" s="74">
        <f t="shared" si="5"/>
        <v>0</v>
      </c>
      <c r="I131" s="70" t="s">
        <v>43</v>
      </c>
    </row>
    <row r="132" s="70" customFormat="1" ht="17.25" hidden="1" customHeight="1" spans="1:9">
      <c r="A132" s="97" t="s">
        <v>1386</v>
      </c>
      <c r="B132" s="98"/>
      <c r="C132" s="98"/>
      <c r="D132" s="72">
        <v>0</v>
      </c>
      <c r="E132" s="72">
        <v>0</v>
      </c>
      <c r="F132" s="99">
        <f t="shared" si="3"/>
        <v>0</v>
      </c>
      <c r="G132" s="74">
        <f t="shared" si="4"/>
        <v>0</v>
      </c>
      <c r="H132" s="74">
        <f t="shared" si="5"/>
        <v>0</v>
      </c>
      <c r="I132" s="70" t="s">
        <v>43</v>
      </c>
    </row>
    <row r="133" s="70" customFormat="1" ht="17.25" hidden="1" customHeight="1" spans="1:9">
      <c r="A133" s="97" t="s">
        <v>1387</v>
      </c>
      <c r="B133" s="72">
        <v>0</v>
      </c>
      <c r="C133" s="72">
        <v>0</v>
      </c>
      <c r="D133" s="72">
        <v>0</v>
      </c>
      <c r="E133" s="72">
        <v>0</v>
      </c>
      <c r="F133" s="99">
        <f t="shared" ref="F133:F196" si="6">IF(B133&lt;&gt;0,(E133/B133)*100,0)</f>
        <v>0</v>
      </c>
      <c r="G133" s="74">
        <f t="shared" ref="G133:G196" si="7">IF(C133&lt;&gt;0,(E133/C133)*100,0)</f>
        <v>0</v>
      </c>
      <c r="H133" s="74">
        <f t="shared" ref="H133:H196" si="8">IF(D133&lt;&gt;0,(E133/D133)*100,0)</f>
        <v>0</v>
      </c>
      <c r="I133" s="70" t="s">
        <v>43</v>
      </c>
    </row>
    <row r="134" s="70" customFormat="1" ht="17.25" hidden="1" customHeight="1" spans="1:9">
      <c r="A134" s="97" t="s">
        <v>1388</v>
      </c>
      <c r="B134" s="98"/>
      <c r="C134" s="98"/>
      <c r="D134" s="72">
        <v>0</v>
      </c>
      <c r="E134" s="72">
        <v>0</v>
      </c>
      <c r="F134" s="99">
        <f t="shared" si="6"/>
        <v>0</v>
      </c>
      <c r="G134" s="74">
        <f t="shared" si="7"/>
        <v>0</v>
      </c>
      <c r="H134" s="74">
        <f t="shared" si="8"/>
        <v>0</v>
      </c>
      <c r="I134" s="70" t="s">
        <v>43</v>
      </c>
    </row>
    <row r="135" s="70" customFormat="1" ht="17.25" hidden="1" customHeight="1" spans="1:9">
      <c r="A135" s="97" t="s">
        <v>1389</v>
      </c>
      <c r="B135" s="98"/>
      <c r="C135" s="98"/>
      <c r="D135" s="72">
        <v>0</v>
      </c>
      <c r="E135" s="72">
        <v>0</v>
      </c>
      <c r="F135" s="99">
        <f t="shared" si="6"/>
        <v>0</v>
      </c>
      <c r="G135" s="74">
        <f t="shared" si="7"/>
        <v>0</v>
      </c>
      <c r="H135" s="74">
        <f t="shared" si="8"/>
        <v>0</v>
      </c>
      <c r="I135" s="70" t="s">
        <v>43</v>
      </c>
    </row>
    <row r="136" s="70" customFormat="1" ht="17.25" hidden="1" customHeight="1" spans="1:9">
      <c r="A136" s="97" t="s">
        <v>1390</v>
      </c>
      <c r="B136" s="72">
        <v>0</v>
      </c>
      <c r="C136" s="72">
        <v>0</v>
      </c>
      <c r="D136" s="72">
        <v>0</v>
      </c>
      <c r="E136" s="72">
        <v>0</v>
      </c>
      <c r="F136" s="99">
        <f t="shared" si="6"/>
        <v>0</v>
      </c>
      <c r="G136" s="74">
        <f t="shared" si="7"/>
        <v>0</v>
      </c>
      <c r="H136" s="74">
        <f t="shared" si="8"/>
        <v>0</v>
      </c>
      <c r="I136" s="70" t="s">
        <v>43</v>
      </c>
    </row>
    <row r="137" s="70" customFormat="1" ht="17.25" hidden="1" customHeight="1" spans="1:9">
      <c r="A137" s="97" t="s">
        <v>1388</v>
      </c>
      <c r="B137" s="98"/>
      <c r="C137" s="98"/>
      <c r="D137" s="72">
        <v>0</v>
      </c>
      <c r="E137" s="72">
        <v>0</v>
      </c>
      <c r="F137" s="99">
        <f t="shared" si="6"/>
        <v>0</v>
      </c>
      <c r="G137" s="74">
        <f t="shared" si="7"/>
        <v>0</v>
      </c>
      <c r="H137" s="74">
        <f t="shared" si="8"/>
        <v>0</v>
      </c>
      <c r="I137" s="70" t="s">
        <v>43</v>
      </c>
    </row>
    <row r="138" s="70" customFormat="1" ht="17.25" hidden="1" customHeight="1" spans="1:9">
      <c r="A138" s="97" t="s">
        <v>1391</v>
      </c>
      <c r="B138" s="98"/>
      <c r="C138" s="98"/>
      <c r="D138" s="72">
        <v>0</v>
      </c>
      <c r="E138" s="72">
        <v>0</v>
      </c>
      <c r="F138" s="99">
        <f t="shared" si="6"/>
        <v>0</v>
      </c>
      <c r="G138" s="74">
        <f t="shared" si="7"/>
        <v>0</v>
      </c>
      <c r="H138" s="74">
        <f t="shared" si="8"/>
        <v>0</v>
      </c>
      <c r="I138" s="70" t="s">
        <v>43</v>
      </c>
    </row>
    <row r="139" s="70" customFormat="1" ht="17.25" hidden="1" customHeight="1" spans="1:9">
      <c r="A139" s="97" t="s">
        <v>1392</v>
      </c>
      <c r="B139" s="72">
        <v>0</v>
      </c>
      <c r="C139" s="72">
        <v>0</v>
      </c>
      <c r="D139" s="72">
        <v>0</v>
      </c>
      <c r="E139" s="72">
        <v>0</v>
      </c>
      <c r="F139" s="99">
        <f t="shared" si="6"/>
        <v>0</v>
      </c>
      <c r="G139" s="74">
        <f t="shared" si="7"/>
        <v>0</v>
      </c>
      <c r="H139" s="74">
        <f t="shared" si="8"/>
        <v>0</v>
      </c>
      <c r="I139" s="70" t="s">
        <v>43</v>
      </c>
    </row>
    <row r="140" s="70" customFormat="1" ht="17.25" hidden="1" customHeight="1" spans="1:9">
      <c r="A140" s="97" t="s">
        <v>1393</v>
      </c>
      <c r="B140" s="72">
        <v>0</v>
      </c>
      <c r="C140" s="72">
        <v>0</v>
      </c>
      <c r="D140" s="72">
        <v>0</v>
      </c>
      <c r="E140" s="72">
        <v>0</v>
      </c>
      <c r="F140" s="99">
        <f t="shared" si="6"/>
        <v>0</v>
      </c>
      <c r="G140" s="74">
        <f t="shared" si="7"/>
        <v>0</v>
      </c>
      <c r="H140" s="74">
        <f t="shared" si="8"/>
        <v>0</v>
      </c>
      <c r="I140" s="70" t="s">
        <v>43</v>
      </c>
    </row>
    <row r="141" s="70" customFormat="1" ht="17.25" hidden="1" customHeight="1" spans="1:9">
      <c r="A141" s="97" t="s">
        <v>1394</v>
      </c>
      <c r="B141" s="98"/>
      <c r="C141" s="98"/>
      <c r="D141" s="72">
        <v>0</v>
      </c>
      <c r="E141" s="72">
        <v>0</v>
      </c>
      <c r="F141" s="99">
        <f t="shared" si="6"/>
        <v>0</v>
      </c>
      <c r="G141" s="74">
        <f t="shared" si="7"/>
        <v>0</v>
      </c>
      <c r="H141" s="74">
        <f t="shared" si="8"/>
        <v>0</v>
      </c>
      <c r="I141" s="70" t="s">
        <v>43</v>
      </c>
    </row>
    <row r="142" s="70" customFormat="1" ht="17.25" hidden="1" customHeight="1" spans="1:9">
      <c r="A142" s="97" t="s">
        <v>1395</v>
      </c>
      <c r="B142" s="98"/>
      <c r="C142" s="98"/>
      <c r="D142" s="72">
        <v>0</v>
      </c>
      <c r="E142" s="72">
        <v>0</v>
      </c>
      <c r="F142" s="99">
        <f t="shared" si="6"/>
        <v>0</v>
      </c>
      <c r="G142" s="74">
        <f t="shared" si="7"/>
        <v>0</v>
      </c>
      <c r="H142" s="74">
        <f t="shared" si="8"/>
        <v>0</v>
      </c>
      <c r="I142" s="70" t="s">
        <v>43</v>
      </c>
    </row>
    <row r="143" s="70" customFormat="1" ht="17.25" hidden="1" customHeight="1" spans="1:9">
      <c r="A143" s="97" t="s">
        <v>1396</v>
      </c>
      <c r="B143" s="98"/>
      <c r="C143" s="98"/>
      <c r="D143" s="72">
        <v>0</v>
      </c>
      <c r="E143" s="72">
        <v>0</v>
      </c>
      <c r="F143" s="99">
        <f t="shared" si="6"/>
        <v>0</v>
      </c>
      <c r="G143" s="74">
        <f t="shared" si="7"/>
        <v>0</v>
      </c>
      <c r="H143" s="74">
        <f t="shared" si="8"/>
        <v>0</v>
      </c>
      <c r="I143" s="70" t="s">
        <v>43</v>
      </c>
    </row>
    <row r="144" s="70" customFormat="1" ht="17.25" hidden="1" customHeight="1" spans="1:9">
      <c r="A144" s="97" t="s">
        <v>77</v>
      </c>
      <c r="B144" s="72">
        <v>0</v>
      </c>
      <c r="C144" s="72">
        <v>0</v>
      </c>
      <c r="D144" s="72">
        <v>0</v>
      </c>
      <c r="E144" s="72">
        <v>0</v>
      </c>
      <c r="F144" s="99">
        <f t="shared" si="6"/>
        <v>0</v>
      </c>
      <c r="G144" s="74">
        <f t="shared" si="7"/>
        <v>0</v>
      </c>
      <c r="H144" s="74">
        <f t="shared" si="8"/>
        <v>0</v>
      </c>
      <c r="I144" s="70" t="s">
        <v>43</v>
      </c>
    </row>
    <row r="145" s="70" customFormat="1" ht="17.25" hidden="1" customHeight="1" spans="1:9">
      <c r="A145" s="97" t="s">
        <v>1397</v>
      </c>
      <c r="B145" s="72">
        <v>0</v>
      </c>
      <c r="C145" s="72">
        <v>0</v>
      </c>
      <c r="D145" s="72">
        <v>0</v>
      </c>
      <c r="E145" s="72">
        <v>0</v>
      </c>
      <c r="F145" s="99">
        <f t="shared" si="6"/>
        <v>0</v>
      </c>
      <c r="G145" s="74">
        <f t="shared" si="7"/>
        <v>0</v>
      </c>
      <c r="H145" s="74">
        <f t="shared" si="8"/>
        <v>0</v>
      </c>
      <c r="I145" s="70" t="s">
        <v>43</v>
      </c>
    </row>
    <row r="146" s="70" customFormat="1" ht="17.25" hidden="1" customHeight="1" spans="1:9">
      <c r="A146" s="97" t="s">
        <v>1398</v>
      </c>
      <c r="B146" s="98"/>
      <c r="C146" s="98"/>
      <c r="D146" s="72">
        <v>0</v>
      </c>
      <c r="E146" s="72">
        <v>0</v>
      </c>
      <c r="F146" s="99">
        <f t="shared" si="6"/>
        <v>0</v>
      </c>
      <c r="G146" s="74">
        <f t="shared" si="7"/>
        <v>0</v>
      </c>
      <c r="H146" s="74">
        <f t="shared" si="8"/>
        <v>0</v>
      </c>
      <c r="I146" s="70" t="s">
        <v>43</v>
      </c>
    </row>
    <row r="147" s="70" customFormat="1" ht="17.25" hidden="1" customHeight="1" spans="1:9">
      <c r="A147" s="97" t="s">
        <v>1399</v>
      </c>
      <c r="B147" s="98"/>
      <c r="C147" s="98"/>
      <c r="D147" s="72">
        <v>0</v>
      </c>
      <c r="E147" s="72">
        <v>0</v>
      </c>
      <c r="F147" s="99">
        <f t="shared" si="6"/>
        <v>0</v>
      </c>
      <c r="G147" s="74">
        <f t="shared" si="7"/>
        <v>0</v>
      </c>
      <c r="H147" s="74">
        <f t="shared" si="8"/>
        <v>0</v>
      </c>
      <c r="I147" s="70" t="s">
        <v>43</v>
      </c>
    </row>
    <row r="148" s="31" customFormat="1" ht="17.25" customHeight="1" spans="1:9">
      <c r="A148" s="59" t="s">
        <v>1400</v>
      </c>
      <c r="B148" s="38">
        <v>2990</v>
      </c>
      <c r="C148" s="38">
        <v>7802</v>
      </c>
      <c r="D148" s="38">
        <v>3291</v>
      </c>
      <c r="E148" s="38">
        <v>7802</v>
      </c>
      <c r="F148" s="96">
        <f t="shared" si="6"/>
        <v>260.936454849498</v>
      </c>
      <c r="G148" s="75">
        <f t="shared" si="7"/>
        <v>100</v>
      </c>
      <c r="H148" s="75">
        <f t="shared" si="8"/>
        <v>237.070799149195</v>
      </c>
      <c r="I148" s="31" t="s">
        <v>13</v>
      </c>
    </row>
    <row r="149" s="31" customFormat="1" ht="22" customHeight="1" spans="1:9">
      <c r="A149" s="59" t="s">
        <v>1401</v>
      </c>
      <c r="B149" s="38">
        <v>1620</v>
      </c>
      <c r="C149" s="38">
        <v>7000</v>
      </c>
      <c r="D149" s="38">
        <v>1021</v>
      </c>
      <c r="E149" s="38">
        <v>7000</v>
      </c>
      <c r="F149" s="96">
        <f t="shared" si="6"/>
        <v>432.098765432099</v>
      </c>
      <c r="G149" s="75">
        <f t="shared" si="7"/>
        <v>100</v>
      </c>
      <c r="H149" s="75">
        <f t="shared" si="8"/>
        <v>685.602350636631</v>
      </c>
      <c r="I149" s="31" t="s">
        <v>13</v>
      </c>
    </row>
    <row r="150" s="70" customFormat="1" ht="17.25" hidden="1" customHeight="1" spans="1:9">
      <c r="A150" s="97" t="s">
        <v>1402</v>
      </c>
      <c r="B150" s="98"/>
      <c r="C150" s="98"/>
      <c r="D150" s="72">
        <v>0</v>
      </c>
      <c r="E150" s="72">
        <v>0</v>
      </c>
      <c r="F150" s="99">
        <f t="shared" si="6"/>
        <v>0</v>
      </c>
      <c r="G150" s="74">
        <f t="shared" si="7"/>
        <v>0</v>
      </c>
      <c r="H150" s="74">
        <f t="shared" si="8"/>
        <v>0</v>
      </c>
      <c r="I150" s="70" t="s">
        <v>43</v>
      </c>
    </row>
    <row r="151" s="31" customFormat="1" ht="23" customHeight="1" spans="1:9">
      <c r="A151" s="59" t="s">
        <v>1403</v>
      </c>
      <c r="B151" s="38"/>
      <c r="C151" s="38"/>
      <c r="D151" s="38">
        <v>0</v>
      </c>
      <c r="E151" s="38">
        <v>7000</v>
      </c>
      <c r="F151" s="96">
        <f t="shared" si="6"/>
        <v>0</v>
      </c>
      <c r="G151" s="75">
        <f t="shared" si="7"/>
        <v>0</v>
      </c>
      <c r="H151" s="75">
        <f t="shared" si="8"/>
        <v>0</v>
      </c>
      <c r="I151" s="31" t="s">
        <v>13</v>
      </c>
    </row>
    <row r="152" s="70" customFormat="1" ht="17.25" hidden="1" customHeight="1" spans="1:9">
      <c r="A152" s="97" t="s">
        <v>1404</v>
      </c>
      <c r="B152" s="98"/>
      <c r="C152" s="98"/>
      <c r="D152" s="72">
        <v>0</v>
      </c>
      <c r="E152" s="72">
        <v>0</v>
      </c>
      <c r="F152" s="99">
        <f t="shared" si="6"/>
        <v>0</v>
      </c>
      <c r="G152" s="74">
        <f t="shared" si="7"/>
        <v>0</v>
      </c>
      <c r="H152" s="74">
        <f t="shared" si="8"/>
        <v>0</v>
      </c>
      <c r="I152" s="70" t="s">
        <v>43</v>
      </c>
    </row>
    <row r="153" s="31" customFormat="1" ht="17.25" customHeight="1" spans="1:9">
      <c r="A153" s="59" t="s">
        <v>1405</v>
      </c>
      <c r="B153" s="38">
        <v>10</v>
      </c>
      <c r="C153" s="38">
        <v>25</v>
      </c>
      <c r="D153" s="38">
        <v>8</v>
      </c>
      <c r="E153" s="38">
        <v>25</v>
      </c>
      <c r="F153" s="96">
        <f t="shared" si="6"/>
        <v>250</v>
      </c>
      <c r="G153" s="75">
        <f t="shared" si="7"/>
        <v>100</v>
      </c>
      <c r="H153" s="75">
        <f t="shared" si="8"/>
        <v>312.5</v>
      </c>
      <c r="I153" s="31" t="s">
        <v>13</v>
      </c>
    </row>
    <row r="154" s="70" customFormat="1" ht="17.25" hidden="1" customHeight="1" spans="1:9">
      <c r="A154" s="97" t="s">
        <v>1406</v>
      </c>
      <c r="B154" s="98"/>
      <c r="C154" s="98"/>
      <c r="D154" s="72">
        <v>0</v>
      </c>
      <c r="E154" s="72">
        <v>0</v>
      </c>
      <c r="F154" s="99">
        <f t="shared" si="6"/>
        <v>0</v>
      </c>
      <c r="G154" s="74">
        <f t="shared" si="7"/>
        <v>0</v>
      </c>
      <c r="H154" s="74">
        <f t="shared" si="8"/>
        <v>0</v>
      </c>
      <c r="I154" s="70" t="s">
        <v>43</v>
      </c>
    </row>
    <row r="155" s="70" customFormat="1" ht="17.25" hidden="1" customHeight="1" spans="1:9">
      <c r="A155" s="97" t="s">
        <v>1407</v>
      </c>
      <c r="B155" s="98"/>
      <c r="C155" s="98"/>
      <c r="D155" s="72">
        <v>0</v>
      </c>
      <c r="E155" s="72">
        <v>0</v>
      </c>
      <c r="F155" s="99">
        <f t="shared" si="6"/>
        <v>0</v>
      </c>
      <c r="G155" s="74">
        <f t="shared" si="7"/>
        <v>0</v>
      </c>
      <c r="H155" s="74">
        <f t="shared" si="8"/>
        <v>0</v>
      </c>
      <c r="I155" s="70" t="s">
        <v>43</v>
      </c>
    </row>
    <row r="156" s="70" customFormat="1" ht="17.25" hidden="1" customHeight="1" spans="1:9">
      <c r="A156" s="97" t="s">
        <v>1408</v>
      </c>
      <c r="B156" s="98"/>
      <c r="C156" s="98"/>
      <c r="D156" s="72">
        <v>0</v>
      </c>
      <c r="E156" s="72">
        <v>0</v>
      </c>
      <c r="F156" s="99">
        <f t="shared" si="6"/>
        <v>0</v>
      </c>
      <c r="G156" s="74">
        <f t="shared" si="7"/>
        <v>0</v>
      </c>
      <c r="H156" s="74">
        <f t="shared" si="8"/>
        <v>0</v>
      </c>
      <c r="I156" s="70" t="s">
        <v>43</v>
      </c>
    </row>
    <row r="157" s="70" customFormat="1" ht="17.25" hidden="1" customHeight="1" spans="1:9">
      <c r="A157" s="97" t="s">
        <v>1409</v>
      </c>
      <c r="B157" s="98"/>
      <c r="C157" s="98"/>
      <c r="D157" s="72">
        <v>0</v>
      </c>
      <c r="E157" s="72">
        <v>0</v>
      </c>
      <c r="F157" s="99">
        <f t="shared" si="6"/>
        <v>0</v>
      </c>
      <c r="G157" s="74">
        <f t="shared" si="7"/>
        <v>0</v>
      </c>
      <c r="H157" s="74">
        <f t="shared" si="8"/>
        <v>0</v>
      </c>
      <c r="I157" s="70" t="s">
        <v>43</v>
      </c>
    </row>
    <row r="158" s="70" customFormat="1" ht="17.25" hidden="1" customHeight="1" spans="1:9">
      <c r="A158" s="97" t="s">
        <v>1410</v>
      </c>
      <c r="B158" s="98"/>
      <c r="C158" s="98"/>
      <c r="D158" s="72">
        <v>0</v>
      </c>
      <c r="E158" s="72">
        <v>0</v>
      </c>
      <c r="F158" s="99">
        <f t="shared" si="6"/>
        <v>0</v>
      </c>
      <c r="G158" s="74">
        <f t="shared" si="7"/>
        <v>0</v>
      </c>
      <c r="H158" s="74">
        <f t="shared" si="8"/>
        <v>0</v>
      </c>
      <c r="I158" s="70" t="s">
        <v>43</v>
      </c>
    </row>
    <row r="159" s="70" customFormat="1" ht="17.25" hidden="1" customHeight="1" spans="1:9">
      <c r="A159" s="97" t="s">
        <v>1411</v>
      </c>
      <c r="B159" s="98"/>
      <c r="C159" s="98"/>
      <c r="D159" s="72">
        <v>0</v>
      </c>
      <c r="E159" s="72">
        <v>0</v>
      </c>
      <c r="F159" s="99">
        <f t="shared" si="6"/>
        <v>0</v>
      </c>
      <c r="G159" s="74">
        <f t="shared" si="7"/>
        <v>0</v>
      </c>
      <c r="H159" s="74">
        <f t="shared" si="8"/>
        <v>0</v>
      </c>
      <c r="I159" s="70" t="s">
        <v>43</v>
      </c>
    </row>
    <row r="160" s="31" customFormat="1" ht="17.25" customHeight="1" spans="1:9">
      <c r="A160" s="59" t="s">
        <v>1412</v>
      </c>
      <c r="B160" s="38"/>
      <c r="C160" s="38"/>
      <c r="D160" s="38">
        <v>8</v>
      </c>
      <c r="E160" s="38">
        <v>25</v>
      </c>
      <c r="F160" s="96">
        <f t="shared" si="6"/>
        <v>0</v>
      </c>
      <c r="G160" s="75">
        <f t="shared" si="7"/>
        <v>0</v>
      </c>
      <c r="H160" s="75">
        <f t="shared" si="8"/>
        <v>312.5</v>
      </c>
      <c r="I160" s="31" t="s">
        <v>13</v>
      </c>
    </row>
    <row r="161" s="70" customFormat="1" ht="17.25" hidden="1" customHeight="1" spans="1:9">
      <c r="A161" s="97" t="s">
        <v>1413</v>
      </c>
      <c r="B161" s="98"/>
      <c r="C161" s="98"/>
      <c r="D161" s="72">
        <v>0</v>
      </c>
      <c r="E161" s="72">
        <v>0</v>
      </c>
      <c r="F161" s="99">
        <f t="shared" si="6"/>
        <v>0</v>
      </c>
      <c r="G161" s="74">
        <f t="shared" si="7"/>
        <v>0</v>
      </c>
      <c r="H161" s="74">
        <f t="shared" si="8"/>
        <v>0</v>
      </c>
      <c r="I161" s="70" t="s">
        <v>43</v>
      </c>
    </row>
    <row r="162" s="31" customFormat="1" ht="17.25" customHeight="1" spans="1:9">
      <c r="A162" s="59" t="s">
        <v>1414</v>
      </c>
      <c r="B162" s="38">
        <v>1360</v>
      </c>
      <c r="C162" s="38">
        <v>777</v>
      </c>
      <c r="D162" s="38">
        <v>2262</v>
      </c>
      <c r="E162" s="38">
        <v>777</v>
      </c>
      <c r="F162" s="96">
        <f t="shared" si="6"/>
        <v>57.1323529411765</v>
      </c>
      <c r="G162" s="75">
        <f t="shared" si="7"/>
        <v>100</v>
      </c>
      <c r="H162" s="75">
        <f t="shared" si="8"/>
        <v>34.3501326259947</v>
      </c>
      <c r="I162" s="31" t="s">
        <v>13</v>
      </c>
    </row>
    <row r="163" s="70" customFormat="1" ht="17.25" hidden="1" customHeight="1" spans="1:9">
      <c r="A163" s="97" t="s">
        <v>1415</v>
      </c>
      <c r="B163" s="98"/>
      <c r="C163" s="98"/>
      <c r="D163" s="72">
        <v>0</v>
      </c>
      <c r="E163" s="72">
        <v>0</v>
      </c>
      <c r="F163" s="99">
        <f t="shared" si="6"/>
        <v>0</v>
      </c>
      <c r="G163" s="74">
        <f t="shared" si="7"/>
        <v>0</v>
      </c>
      <c r="H163" s="74">
        <f t="shared" si="8"/>
        <v>0</v>
      </c>
      <c r="I163" s="70" t="s">
        <v>43</v>
      </c>
    </row>
    <row r="164" s="31" customFormat="1" ht="17.25" customHeight="1" spans="1:9">
      <c r="A164" s="59" t="s">
        <v>1416</v>
      </c>
      <c r="B164" s="38"/>
      <c r="C164" s="38"/>
      <c r="D164" s="38">
        <v>1110</v>
      </c>
      <c r="E164" s="38">
        <v>323</v>
      </c>
      <c r="F164" s="96">
        <f t="shared" si="6"/>
        <v>0</v>
      </c>
      <c r="G164" s="75">
        <f t="shared" si="7"/>
        <v>0</v>
      </c>
      <c r="H164" s="75">
        <f t="shared" si="8"/>
        <v>29.0990990990991</v>
      </c>
      <c r="I164" s="31" t="s">
        <v>13</v>
      </c>
    </row>
    <row r="165" s="31" customFormat="1" ht="17.25" customHeight="1" spans="1:9">
      <c r="A165" s="59" t="s">
        <v>1417</v>
      </c>
      <c r="B165" s="38"/>
      <c r="C165" s="38"/>
      <c r="D165" s="38">
        <v>132</v>
      </c>
      <c r="E165" s="38">
        <v>86</v>
      </c>
      <c r="F165" s="96">
        <f t="shared" si="6"/>
        <v>0</v>
      </c>
      <c r="G165" s="75">
        <f t="shared" si="7"/>
        <v>0</v>
      </c>
      <c r="H165" s="75">
        <f t="shared" si="8"/>
        <v>65.1515151515152</v>
      </c>
      <c r="I165" s="31" t="s">
        <v>13</v>
      </c>
    </row>
    <row r="166" s="31" customFormat="1" ht="17.25" customHeight="1" spans="1:9">
      <c r="A166" s="59" t="s">
        <v>1418</v>
      </c>
      <c r="B166" s="38"/>
      <c r="C166" s="38"/>
      <c r="D166" s="38">
        <v>22</v>
      </c>
      <c r="E166" s="38">
        <v>22</v>
      </c>
      <c r="F166" s="96">
        <f t="shared" si="6"/>
        <v>0</v>
      </c>
      <c r="G166" s="75">
        <f t="shared" si="7"/>
        <v>0</v>
      </c>
      <c r="H166" s="75">
        <f t="shared" si="8"/>
        <v>100</v>
      </c>
      <c r="I166" s="31" t="s">
        <v>13</v>
      </c>
    </row>
    <row r="167" s="70" customFormat="1" ht="17.25" hidden="1" customHeight="1" spans="1:9">
      <c r="A167" s="97" t="s">
        <v>1419</v>
      </c>
      <c r="B167" s="98"/>
      <c r="C167" s="98"/>
      <c r="D167" s="72">
        <v>0</v>
      </c>
      <c r="E167" s="72">
        <v>0</v>
      </c>
      <c r="F167" s="99">
        <f t="shared" si="6"/>
        <v>0</v>
      </c>
      <c r="G167" s="74">
        <f t="shared" si="7"/>
        <v>0</v>
      </c>
      <c r="H167" s="74">
        <f t="shared" si="8"/>
        <v>0</v>
      </c>
      <c r="I167" s="70" t="s">
        <v>43</v>
      </c>
    </row>
    <row r="168" s="31" customFormat="1" ht="17.25" customHeight="1" spans="1:9">
      <c r="A168" s="59" t="s">
        <v>1420</v>
      </c>
      <c r="B168" s="38"/>
      <c r="C168" s="38"/>
      <c r="D168" s="38">
        <v>96</v>
      </c>
      <c r="E168" s="38">
        <v>111</v>
      </c>
      <c r="F168" s="96">
        <f t="shared" si="6"/>
        <v>0</v>
      </c>
      <c r="G168" s="75">
        <f t="shared" si="7"/>
        <v>0</v>
      </c>
      <c r="H168" s="75">
        <f t="shared" si="8"/>
        <v>115.625</v>
      </c>
      <c r="I168" s="31" t="s">
        <v>13</v>
      </c>
    </row>
    <row r="169" s="70" customFormat="1" ht="17.25" hidden="1" customHeight="1" spans="1:9">
      <c r="A169" s="97" t="s">
        <v>1421</v>
      </c>
      <c r="B169" s="98"/>
      <c r="C169" s="98"/>
      <c r="D169" s="72">
        <v>0</v>
      </c>
      <c r="E169" s="72">
        <v>0</v>
      </c>
      <c r="F169" s="99">
        <f t="shared" si="6"/>
        <v>0</v>
      </c>
      <c r="G169" s="74">
        <f t="shared" si="7"/>
        <v>0</v>
      </c>
      <c r="H169" s="74">
        <f t="shared" si="8"/>
        <v>0</v>
      </c>
      <c r="I169" s="70" t="s">
        <v>43</v>
      </c>
    </row>
    <row r="170" s="70" customFormat="1" ht="17.25" hidden="1" customHeight="1" spans="1:9">
      <c r="A170" s="97" t="s">
        <v>1422</v>
      </c>
      <c r="B170" s="98"/>
      <c r="C170" s="98"/>
      <c r="D170" s="72">
        <v>0</v>
      </c>
      <c r="E170" s="72">
        <v>0</v>
      </c>
      <c r="F170" s="99">
        <f t="shared" si="6"/>
        <v>0</v>
      </c>
      <c r="G170" s="74">
        <f t="shared" si="7"/>
        <v>0</v>
      </c>
      <c r="H170" s="74">
        <f t="shared" si="8"/>
        <v>0</v>
      </c>
      <c r="I170" s="70" t="s">
        <v>43</v>
      </c>
    </row>
    <row r="171" s="70" customFormat="1" ht="17.25" hidden="1" customHeight="1" spans="1:9">
      <c r="A171" s="97" t="s">
        <v>1423</v>
      </c>
      <c r="B171" s="98"/>
      <c r="C171" s="98"/>
      <c r="D171" s="72">
        <v>0</v>
      </c>
      <c r="E171" s="72">
        <v>0</v>
      </c>
      <c r="F171" s="99">
        <f t="shared" si="6"/>
        <v>0</v>
      </c>
      <c r="G171" s="74">
        <f t="shared" si="7"/>
        <v>0</v>
      </c>
      <c r="H171" s="74">
        <f t="shared" si="8"/>
        <v>0</v>
      </c>
      <c r="I171" s="70" t="s">
        <v>43</v>
      </c>
    </row>
    <row r="172" s="31" customFormat="1" ht="17.25" customHeight="1" spans="1:9">
      <c r="A172" s="59" t="s">
        <v>1424</v>
      </c>
      <c r="B172" s="38"/>
      <c r="C172" s="38"/>
      <c r="D172" s="38">
        <v>59</v>
      </c>
      <c r="E172" s="38">
        <v>86</v>
      </c>
      <c r="F172" s="96">
        <f t="shared" si="6"/>
        <v>0</v>
      </c>
      <c r="G172" s="75">
        <f t="shared" si="7"/>
        <v>0</v>
      </c>
      <c r="H172" s="75">
        <f t="shared" si="8"/>
        <v>145.762711864407</v>
      </c>
      <c r="I172" s="31" t="s">
        <v>13</v>
      </c>
    </row>
    <row r="173" s="31" customFormat="1" ht="24" customHeight="1" spans="1:9">
      <c r="A173" s="59" t="s">
        <v>1425</v>
      </c>
      <c r="B173" s="38"/>
      <c r="C173" s="38"/>
      <c r="D173" s="38">
        <v>843</v>
      </c>
      <c r="E173" s="38">
        <v>149</v>
      </c>
      <c r="F173" s="96">
        <f t="shared" si="6"/>
        <v>0</v>
      </c>
      <c r="G173" s="75">
        <f t="shared" si="7"/>
        <v>0</v>
      </c>
      <c r="H173" s="75">
        <f t="shared" si="8"/>
        <v>17.6749703440095</v>
      </c>
      <c r="I173" s="31" t="s">
        <v>13</v>
      </c>
    </row>
    <row r="174" s="31" customFormat="1" ht="17.25" customHeight="1" spans="1:9">
      <c r="A174" s="59" t="s">
        <v>87</v>
      </c>
      <c r="B174" s="38">
        <v>743</v>
      </c>
      <c r="C174" s="38">
        <v>743</v>
      </c>
      <c r="D174" s="38">
        <v>516</v>
      </c>
      <c r="E174" s="38">
        <v>743</v>
      </c>
      <c r="F174" s="96">
        <f t="shared" si="6"/>
        <v>100</v>
      </c>
      <c r="G174" s="75">
        <f t="shared" si="7"/>
        <v>100</v>
      </c>
      <c r="H174" s="75">
        <f t="shared" si="8"/>
        <v>143.992248062016</v>
      </c>
      <c r="I174" s="31" t="s">
        <v>13</v>
      </c>
    </row>
    <row r="175" s="31" customFormat="1" ht="17.25" customHeight="1" spans="1:9">
      <c r="A175" s="59" t="s">
        <v>1426</v>
      </c>
      <c r="B175" s="38"/>
      <c r="C175" s="38"/>
      <c r="D175" s="38">
        <v>516</v>
      </c>
      <c r="E175" s="38">
        <v>743</v>
      </c>
      <c r="F175" s="96">
        <f t="shared" si="6"/>
        <v>0</v>
      </c>
      <c r="G175" s="75">
        <f t="shared" si="7"/>
        <v>0</v>
      </c>
      <c r="H175" s="75">
        <f t="shared" si="8"/>
        <v>143.992248062016</v>
      </c>
      <c r="I175" s="31" t="s">
        <v>13</v>
      </c>
    </row>
    <row r="176" s="70" customFormat="1" ht="17.25" hidden="1" customHeight="1" spans="1:9">
      <c r="A176" s="97" t="s">
        <v>1427</v>
      </c>
      <c r="B176" s="98"/>
      <c r="C176" s="98"/>
      <c r="D176" s="72">
        <v>0</v>
      </c>
      <c r="E176" s="72">
        <v>0</v>
      </c>
      <c r="F176" s="99">
        <f t="shared" si="6"/>
        <v>0</v>
      </c>
      <c r="G176" s="74">
        <f t="shared" si="7"/>
        <v>0</v>
      </c>
      <c r="H176" s="74">
        <f t="shared" si="8"/>
        <v>0</v>
      </c>
      <c r="I176" s="70" t="s">
        <v>43</v>
      </c>
    </row>
    <row r="177" s="70" customFormat="1" ht="17.25" hidden="1" customHeight="1" spans="1:9">
      <c r="A177" s="97" t="s">
        <v>1428</v>
      </c>
      <c r="B177" s="98"/>
      <c r="C177" s="98"/>
      <c r="D177" s="72">
        <v>0</v>
      </c>
      <c r="E177" s="72">
        <v>0</v>
      </c>
      <c r="F177" s="99">
        <f t="shared" si="6"/>
        <v>0</v>
      </c>
      <c r="G177" s="74">
        <f t="shared" si="7"/>
        <v>0</v>
      </c>
      <c r="H177" s="74">
        <f t="shared" si="8"/>
        <v>0</v>
      </c>
      <c r="I177" s="70" t="s">
        <v>43</v>
      </c>
    </row>
    <row r="178" s="70" customFormat="1" ht="17.25" hidden="1" customHeight="1" spans="1:9">
      <c r="A178" s="97" t="s">
        <v>1429</v>
      </c>
      <c r="B178" s="98"/>
      <c r="C178" s="98"/>
      <c r="D178" s="72">
        <v>0</v>
      </c>
      <c r="E178" s="72">
        <v>0</v>
      </c>
      <c r="F178" s="99">
        <f t="shared" si="6"/>
        <v>0</v>
      </c>
      <c r="G178" s="74">
        <f t="shared" si="7"/>
        <v>0</v>
      </c>
      <c r="H178" s="74">
        <f t="shared" si="8"/>
        <v>0</v>
      </c>
      <c r="I178" s="70" t="s">
        <v>43</v>
      </c>
    </row>
    <row r="179" s="31" customFormat="1" ht="17.25" customHeight="1" spans="1:9">
      <c r="A179" s="59" t="s">
        <v>1430</v>
      </c>
      <c r="B179" s="38"/>
      <c r="C179" s="38"/>
      <c r="D179" s="38">
        <v>516</v>
      </c>
      <c r="E179" s="38">
        <v>743</v>
      </c>
      <c r="F179" s="96">
        <f t="shared" si="6"/>
        <v>0</v>
      </c>
      <c r="G179" s="75">
        <f t="shared" si="7"/>
        <v>0</v>
      </c>
      <c r="H179" s="75">
        <f t="shared" si="8"/>
        <v>143.992248062016</v>
      </c>
      <c r="I179" s="31" t="s">
        <v>13</v>
      </c>
    </row>
    <row r="180" s="70" customFormat="1" ht="17.25" hidden="1" customHeight="1" spans="1:9">
      <c r="A180" s="97" t="s">
        <v>1431</v>
      </c>
      <c r="B180" s="98"/>
      <c r="C180" s="98"/>
      <c r="D180" s="72">
        <v>0</v>
      </c>
      <c r="E180" s="72">
        <v>0</v>
      </c>
      <c r="F180" s="99">
        <f t="shared" si="6"/>
        <v>0</v>
      </c>
      <c r="G180" s="74">
        <f t="shared" si="7"/>
        <v>0</v>
      </c>
      <c r="H180" s="74">
        <f t="shared" si="8"/>
        <v>0</v>
      </c>
      <c r="I180" s="70" t="s">
        <v>43</v>
      </c>
    </row>
    <row r="181" s="70" customFormat="1" ht="17.25" hidden="1" customHeight="1" spans="1:9">
      <c r="A181" s="97" t="s">
        <v>1432</v>
      </c>
      <c r="B181" s="98"/>
      <c r="C181" s="98"/>
      <c r="D181" s="72">
        <v>0</v>
      </c>
      <c r="E181" s="72">
        <v>0</v>
      </c>
      <c r="F181" s="99">
        <f t="shared" si="6"/>
        <v>0</v>
      </c>
      <c r="G181" s="74">
        <f t="shared" si="7"/>
        <v>0</v>
      </c>
      <c r="H181" s="74">
        <f t="shared" si="8"/>
        <v>0</v>
      </c>
      <c r="I181" s="70" t="s">
        <v>43</v>
      </c>
    </row>
    <row r="182" s="70" customFormat="1" ht="17.25" hidden="1" customHeight="1" spans="1:9">
      <c r="A182" s="97" t="s">
        <v>1433</v>
      </c>
      <c r="B182" s="98"/>
      <c r="C182" s="98"/>
      <c r="D182" s="72">
        <v>0</v>
      </c>
      <c r="E182" s="72">
        <v>0</v>
      </c>
      <c r="F182" s="99">
        <f t="shared" si="6"/>
        <v>0</v>
      </c>
      <c r="G182" s="74">
        <f t="shared" si="7"/>
        <v>0</v>
      </c>
      <c r="H182" s="74">
        <f t="shared" si="8"/>
        <v>0</v>
      </c>
      <c r="I182" s="70" t="s">
        <v>43</v>
      </c>
    </row>
    <row r="183" s="70" customFormat="1" ht="17.25" hidden="1" customHeight="1" spans="1:9">
      <c r="A183" s="97" t="s">
        <v>1434</v>
      </c>
      <c r="B183" s="98"/>
      <c r="C183" s="98"/>
      <c r="D183" s="72">
        <v>0</v>
      </c>
      <c r="E183" s="72">
        <v>0</v>
      </c>
      <c r="F183" s="99">
        <f t="shared" si="6"/>
        <v>0</v>
      </c>
      <c r="G183" s="74">
        <f t="shared" si="7"/>
        <v>0</v>
      </c>
      <c r="H183" s="74">
        <f t="shared" si="8"/>
        <v>0</v>
      </c>
      <c r="I183" s="70" t="s">
        <v>43</v>
      </c>
    </row>
    <row r="184" s="70" customFormat="1" ht="17.25" hidden="1" customHeight="1" spans="1:9">
      <c r="A184" s="97" t="s">
        <v>1435</v>
      </c>
      <c r="B184" s="98"/>
      <c r="C184" s="98"/>
      <c r="D184" s="72">
        <v>0</v>
      </c>
      <c r="E184" s="72">
        <v>0</v>
      </c>
      <c r="F184" s="99">
        <f t="shared" si="6"/>
        <v>0</v>
      </c>
      <c r="G184" s="74">
        <f t="shared" si="7"/>
        <v>0</v>
      </c>
      <c r="H184" s="74">
        <f t="shared" si="8"/>
        <v>0</v>
      </c>
      <c r="I184" s="70" t="s">
        <v>43</v>
      </c>
    </row>
    <row r="185" s="70" customFormat="1" ht="17.25" hidden="1" customHeight="1" spans="1:9">
      <c r="A185" s="97" t="s">
        <v>1436</v>
      </c>
      <c r="B185" s="98"/>
      <c r="C185" s="98"/>
      <c r="D185" s="72">
        <v>0</v>
      </c>
      <c r="E185" s="72">
        <v>0</v>
      </c>
      <c r="F185" s="99">
        <f t="shared" si="6"/>
        <v>0</v>
      </c>
      <c r="G185" s="74">
        <f t="shared" si="7"/>
        <v>0</v>
      </c>
      <c r="H185" s="74">
        <f t="shared" si="8"/>
        <v>0</v>
      </c>
      <c r="I185" s="70" t="s">
        <v>43</v>
      </c>
    </row>
    <row r="186" s="70" customFormat="1" ht="17.25" hidden="1" customHeight="1" spans="1:9">
      <c r="A186" s="97" t="s">
        <v>1437</v>
      </c>
      <c r="B186" s="98"/>
      <c r="C186" s="98"/>
      <c r="D186" s="72">
        <v>0</v>
      </c>
      <c r="E186" s="72">
        <v>0</v>
      </c>
      <c r="F186" s="99">
        <f t="shared" si="6"/>
        <v>0</v>
      </c>
      <c r="G186" s="74">
        <f t="shared" si="7"/>
        <v>0</v>
      </c>
      <c r="H186" s="74">
        <f t="shared" si="8"/>
        <v>0</v>
      </c>
      <c r="I186" s="70" t="s">
        <v>43</v>
      </c>
    </row>
    <row r="187" s="70" customFormat="1" ht="17.25" hidden="1" customHeight="1" spans="1:9">
      <c r="A187" s="97" t="s">
        <v>1438</v>
      </c>
      <c r="B187" s="98"/>
      <c r="C187" s="98"/>
      <c r="D187" s="72">
        <v>0</v>
      </c>
      <c r="E187" s="72">
        <v>0</v>
      </c>
      <c r="F187" s="99">
        <f t="shared" si="6"/>
        <v>0</v>
      </c>
      <c r="G187" s="74">
        <f t="shared" si="7"/>
        <v>0</v>
      </c>
      <c r="H187" s="74">
        <f t="shared" si="8"/>
        <v>0</v>
      </c>
      <c r="I187" s="70" t="s">
        <v>43</v>
      </c>
    </row>
    <row r="188" s="70" customFormat="1" ht="17.25" hidden="1" customHeight="1" spans="1:9">
      <c r="A188" s="97" t="s">
        <v>1439</v>
      </c>
      <c r="B188" s="98"/>
      <c r="C188" s="98"/>
      <c r="D188" s="72">
        <v>0</v>
      </c>
      <c r="E188" s="72">
        <v>0</v>
      </c>
      <c r="F188" s="99">
        <f t="shared" si="6"/>
        <v>0</v>
      </c>
      <c r="G188" s="74">
        <f t="shared" si="7"/>
        <v>0</v>
      </c>
      <c r="H188" s="74">
        <f t="shared" si="8"/>
        <v>0</v>
      </c>
      <c r="I188" s="70" t="s">
        <v>43</v>
      </c>
    </row>
    <row r="189" s="70" customFormat="1" ht="17.25" hidden="1" customHeight="1" spans="1:9">
      <c r="A189" s="97" t="s">
        <v>1440</v>
      </c>
      <c r="B189" s="98"/>
      <c r="C189" s="98"/>
      <c r="D189" s="72">
        <v>0</v>
      </c>
      <c r="E189" s="72">
        <v>0</v>
      </c>
      <c r="F189" s="99">
        <f t="shared" si="6"/>
        <v>0</v>
      </c>
      <c r="G189" s="74">
        <f t="shared" si="7"/>
        <v>0</v>
      </c>
      <c r="H189" s="74">
        <f t="shared" si="8"/>
        <v>0</v>
      </c>
      <c r="I189" s="70" t="s">
        <v>43</v>
      </c>
    </row>
    <row r="190" s="70" customFormat="1" ht="17.25" hidden="1" customHeight="1" spans="1:9">
      <c r="A190" s="97" t="s">
        <v>1441</v>
      </c>
      <c r="B190" s="98"/>
      <c r="C190" s="98"/>
      <c r="D190" s="72">
        <v>0</v>
      </c>
      <c r="E190" s="72">
        <v>0</v>
      </c>
      <c r="F190" s="99">
        <f t="shared" si="6"/>
        <v>0</v>
      </c>
      <c r="G190" s="74">
        <f t="shared" si="7"/>
        <v>0</v>
      </c>
      <c r="H190" s="74">
        <f t="shared" si="8"/>
        <v>0</v>
      </c>
      <c r="I190" s="70" t="s">
        <v>43</v>
      </c>
    </row>
    <row r="191" s="70" customFormat="1" ht="17.25" hidden="1" customHeight="1" spans="1:9">
      <c r="A191" s="97" t="s">
        <v>1442</v>
      </c>
      <c r="B191" s="98"/>
      <c r="C191" s="98"/>
      <c r="D191" s="72">
        <v>0</v>
      </c>
      <c r="E191" s="72">
        <v>0</v>
      </c>
      <c r="F191" s="99">
        <f t="shared" si="6"/>
        <v>0</v>
      </c>
      <c r="G191" s="74">
        <f t="shared" si="7"/>
        <v>0</v>
      </c>
      <c r="H191" s="74">
        <f t="shared" si="8"/>
        <v>0</v>
      </c>
      <c r="I191" s="70" t="s">
        <v>43</v>
      </c>
    </row>
    <row r="192" s="70" customFormat="1" ht="17.25" hidden="1" customHeight="1" spans="1:9">
      <c r="A192" s="97" t="s">
        <v>1443</v>
      </c>
      <c r="B192" s="98"/>
      <c r="C192" s="98"/>
      <c r="D192" s="72">
        <v>0</v>
      </c>
      <c r="E192" s="72">
        <v>0</v>
      </c>
      <c r="F192" s="99">
        <f t="shared" si="6"/>
        <v>0</v>
      </c>
      <c r="G192" s="74">
        <f t="shared" si="7"/>
        <v>0</v>
      </c>
      <c r="H192" s="74">
        <f t="shared" si="8"/>
        <v>0</v>
      </c>
      <c r="I192" s="70" t="s">
        <v>43</v>
      </c>
    </row>
    <row r="193" s="31" customFormat="1" ht="17.25" customHeight="1" spans="1:9">
      <c r="A193" s="59" t="s">
        <v>88</v>
      </c>
      <c r="B193" s="38">
        <v>0</v>
      </c>
      <c r="C193" s="38">
        <v>75</v>
      </c>
      <c r="D193" s="38">
        <v>0</v>
      </c>
      <c r="E193" s="38">
        <v>75</v>
      </c>
      <c r="F193" s="96">
        <f t="shared" si="6"/>
        <v>0</v>
      </c>
      <c r="G193" s="75">
        <f t="shared" si="7"/>
        <v>100</v>
      </c>
      <c r="H193" s="75">
        <f t="shared" si="8"/>
        <v>0</v>
      </c>
      <c r="I193" s="31" t="s">
        <v>13</v>
      </c>
    </row>
    <row r="194" s="31" customFormat="1" ht="17.25" customHeight="1" spans="1:9">
      <c r="A194" s="59" t="s">
        <v>1444</v>
      </c>
      <c r="B194" s="38"/>
      <c r="C194" s="38"/>
      <c r="D194" s="38">
        <v>0</v>
      </c>
      <c r="E194" s="38">
        <v>75</v>
      </c>
      <c r="F194" s="96">
        <f t="shared" si="6"/>
        <v>0</v>
      </c>
      <c r="G194" s="75">
        <f t="shared" si="7"/>
        <v>0</v>
      </c>
      <c r="H194" s="75">
        <f t="shared" si="8"/>
        <v>0</v>
      </c>
      <c r="I194" s="31" t="s">
        <v>13</v>
      </c>
    </row>
    <row r="195" s="70" customFormat="1" ht="17.25" hidden="1" customHeight="1" spans="1:9">
      <c r="A195" s="97" t="s">
        <v>1445</v>
      </c>
      <c r="B195" s="98"/>
      <c r="C195" s="98"/>
      <c r="D195" s="72">
        <v>0</v>
      </c>
      <c r="E195" s="72">
        <v>0</v>
      </c>
      <c r="F195" s="99">
        <f t="shared" si="6"/>
        <v>0</v>
      </c>
      <c r="G195" s="74">
        <f t="shared" si="7"/>
        <v>0</v>
      </c>
      <c r="H195" s="74">
        <f t="shared" si="8"/>
        <v>0</v>
      </c>
      <c r="I195" s="70" t="s">
        <v>43</v>
      </c>
    </row>
    <row r="196" s="70" customFormat="1" ht="17.25" hidden="1" customHeight="1" spans="1:9">
      <c r="A196" s="97" t="s">
        <v>1446</v>
      </c>
      <c r="B196" s="98"/>
      <c r="C196" s="98"/>
      <c r="D196" s="72">
        <v>0</v>
      </c>
      <c r="E196" s="72">
        <v>0</v>
      </c>
      <c r="F196" s="99">
        <f t="shared" si="6"/>
        <v>0</v>
      </c>
      <c r="G196" s="74">
        <f t="shared" si="7"/>
        <v>0</v>
      </c>
      <c r="H196" s="74">
        <f t="shared" si="8"/>
        <v>0</v>
      </c>
      <c r="I196" s="70" t="s">
        <v>43</v>
      </c>
    </row>
    <row r="197" s="70" customFormat="1" ht="17.25" hidden="1" customHeight="1" spans="1:9">
      <c r="A197" s="97" t="s">
        <v>1447</v>
      </c>
      <c r="B197" s="98"/>
      <c r="C197" s="98"/>
      <c r="D197" s="72">
        <v>0</v>
      </c>
      <c r="E197" s="72">
        <v>0</v>
      </c>
      <c r="F197" s="99">
        <f t="shared" ref="F197:F211" si="9">IF(B197&lt;&gt;0,(E197/B197)*100,0)</f>
        <v>0</v>
      </c>
      <c r="G197" s="74">
        <f t="shared" ref="G197:G211" si="10">IF(C197&lt;&gt;0,(E197/C197)*100,0)</f>
        <v>0</v>
      </c>
      <c r="H197" s="74">
        <f t="shared" ref="H197:H211" si="11">IF(D197&lt;&gt;0,(E197/D197)*100,0)</f>
        <v>0</v>
      </c>
      <c r="I197" s="70" t="s">
        <v>43</v>
      </c>
    </row>
    <row r="198" s="70" customFormat="1" ht="17.25" hidden="1" customHeight="1" spans="1:9">
      <c r="A198" s="97" t="s">
        <v>1448</v>
      </c>
      <c r="B198" s="98"/>
      <c r="C198" s="98"/>
      <c r="D198" s="72">
        <v>0</v>
      </c>
      <c r="E198" s="72">
        <v>0</v>
      </c>
      <c r="F198" s="99">
        <f t="shared" si="9"/>
        <v>0</v>
      </c>
      <c r="G198" s="74">
        <f t="shared" si="10"/>
        <v>0</v>
      </c>
      <c r="H198" s="74">
        <f t="shared" si="11"/>
        <v>0</v>
      </c>
      <c r="I198" s="70" t="s">
        <v>43</v>
      </c>
    </row>
    <row r="199" s="70" customFormat="1" ht="17.25" hidden="1" customHeight="1" spans="1:9">
      <c r="A199" s="97" t="s">
        <v>1449</v>
      </c>
      <c r="B199" s="98"/>
      <c r="C199" s="98"/>
      <c r="D199" s="72">
        <v>0</v>
      </c>
      <c r="E199" s="72">
        <v>0</v>
      </c>
      <c r="F199" s="99">
        <f t="shared" si="9"/>
        <v>0</v>
      </c>
      <c r="G199" s="74">
        <f t="shared" si="10"/>
        <v>0</v>
      </c>
      <c r="H199" s="74">
        <f t="shared" si="11"/>
        <v>0</v>
      </c>
      <c r="I199" s="70" t="s">
        <v>43</v>
      </c>
    </row>
    <row r="200" s="70" customFormat="1" ht="17.25" hidden="1" customHeight="1" spans="1:9">
      <c r="A200" s="97" t="s">
        <v>1450</v>
      </c>
      <c r="B200" s="98"/>
      <c r="C200" s="98"/>
      <c r="D200" s="72">
        <v>0</v>
      </c>
      <c r="E200" s="72">
        <v>0</v>
      </c>
      <c r="F200" s="99">
        <f t="shared" si="9"/>
        <v>0</v>
      </c>
      <c r="G200" s="74">
        <f t="shared" si="10"/>
        <v>0</v>
      </c>
      <c r="H200" s="74">
        <f t="shared" si="11"/>
        <v>0</v>
      </c>
      <c r="I200" s="70" t="s">
        <v>43</v>
      </c>
    </row>
    <row r="201" s="70" customFormat="1" ht="17.25" hidden="1" customHeight="1" spans="1:9">
      <c r="A201" s="97" t="s">
        <v>1451</v>
      </c>
      <c r="B201" s="98"/>
      <c r="C201" s="98"/>
      <c r="D201" s="72">
        <v>0</v>
      </c>
      <c r="E201" s="72">
        <v>0</v>
      </c>
      <c r="F201" s="99">
        <f t="shared" si="9"/>
        <v>0</v>
      </c>
      <c r="G201" s="74">
        <f t="shared" si="10"/>
        <v>0</v>
      </c>
      <c r="H201" s="74">
        <f t="shared" si="11"/>
        <v>0</v>
      </c>
      <c r="I201" s="70" t="s">
        <v>43</v>
      </c>
    </row>
    <row r="202" s="70" customFormat="1" ht="17.25" hidden="1" customHeight="1" spans="1:9">
      <c r="A202" s="97" t="s">
        <v>1452</v>
      </c>
      <c r="B202" s="98"/>
      <c r="C202" s="98"/>
      <c r="D202" s="72">
        <v>0</v>
      </c>
      <c r="E202" s="72">
        <v>0</v>
      </c>
      <c r="F202" s="99">
        <f t="shared" si="9"/>
        <v>0</v>
      </c>
      <c r="G202" s="74">
        <f t="shared" si="10"/>
        <v>0</v>
      </c>
      <c r="H202" s="74">
        <f t="shared" si="11"/>
        <v>0</v>
      </c>
      <c r="I202" s="70" t="s">
        <v>43</v>
      </c>
    </row>
    <row r="203" s="70" customFormat="1" ht="17.25" hidden="1" customHeight="1" spans="1:9">
      <c r="A203" s="97" t="s">
        <v>1453</v>
      </c>
      <c r="B203" s="98"/>
      <c r="C203" s="98"/>
      <c r="D203" s="72">
        <v>0</v>
      </c>
      <c r="E203" s="72">
        <v>0</v>
      </c>
      <c r="F203" s="99">
        <f t="shared" si="9"/>
        <v>0</v>
      </c>
      <c r="G203" s="74">
        <f t="shared" si="10"/>
        <v>0</v>
      </c>
      <c r="H203" s="74">
        <f t="shared" si="11"/>
        <v>0</v>
      </c>
      <c r="I203" s="70" t="s">
        <v>43</v>
      </c>
    </row>
    <row r="204" s="70" customFormat="1" ht="17.25" hidden="1" customHeight="1" spans="1:9">
      <c r="A204" s="97" t="s">
        <v>1454</v>
      </c>
      <c r="B204" s="98"/>
      <c r="C204" s="98"/>
      <c r="D204" s="72">
        <v>0</v>
      </c>
      <c r="E204" s="72">
        <v>0</v>
      </c>
      <c r="F204" s="99">
        <f t="shared" si="9"/>
        <v>0</v>
      </c>
      <c r="G204" s="74">
        <f t="shared" si="10"/>
        <v>0</v>
      </c>
      <c r="H204" s="74">
        <f t="shared" si="11"/>
        <v>0</v>
      </c>
      <c r="I204" s="70" t="s">
        <v>43</v>
      </c>
    </row>
    <row r="205" s="70" customFormat="1" ht="17.25" hidden="1" customHeight="1" spans="1:9">
      <c r="A205" s="97" t="s">
        <v>1455</v>
      </c>
      <c r="B205" s="98"/>
      <c r="C205" s="98"/>
      <c r="D205" s="72">
        <v>0</v>
      </c>
      <c r="E205" s="72">
        <v>0</v>
      </c>
      <c r="F205" s="99">
        <f t="shared" si="9"/>
        <v>0</v>
      </c>
      <c r="G205" s="74">
        <f t="shared" si="10"/>
        <v>0</v>
      </c>
      <c r="H205" s="74">
        <f t="shared" si="11"/>
        <v>0</v>
      </c>
      <c r="I205" s="70" t="s">
        <v>43</v>
      </c>
    </row>
    <row r="206" s="70" customFormat="1" ht="17.25" hidden="1" customHeight="1" spans="1:9">
      <c r="A206" s="97" t="s">
        <v>1456</v>
      </c>
      <c r="B206" s="98"/>
      <c r="C206" s="98"/>
      <c r="D206" s="72">
        <v>0</v>
      </c>
      <c r="E206" s="72">
        <v>0</v>
      </c>
      <c r="F206" s="99">
        <f t="shared" si="9"/>
        <v>0</v>
      </c>
      <c r="G206" s="74">
        <f t="shared" si="10"/>
        <v>0</v>
      </c>
      <c r="H206" s="74">
        <f t="shared" si="11"/>
        <v>0</v>
      </c>
      <c r="I206" s="70" t="s">
        <v>43</v>
      </c>
    </row>
    <row r="207" s="70" customFormat="1" ht="17.25" hidden="1" customHeight="1" spans="1:9">
      <c r="A207" s="97" t="s">
        <v>1457</v>
      </c>
      <c r="B207" s="98"/>
      <c r="C207" s="98"/>
      <c r="D207" s="72">
        <v>0</v>
      </c>
      <c r="E207" s="72">
        <v>0</v>
      </c>
      <c r="F207" s="99">
        <f t="shared" si="9"/>
        <v>0</v>
      </c>
      <c r="G207" s="74">
        <f t="shared" si="10"/>
        <v>0</v>
      </c>
      <c r="H207" s="74">
        <f t="shared" si="11"/>
        <v>0</v>
      </c>
      <c r="I207" s="70" t="s">
        <v>43</v>
      </c>
    </row>
    <row r="208" s="70" customFormat="1" ht="17.25" hidden="1" customHeight="1" spans="1:9">
      <c r="A208" s="97" t="s">
        <v>1458</v>
      </c>
      <c r="B208" s="98"/>
      <c r="C208" s="98"/>
      <c r="D208" s="72">
        <v>0</v>
      </c>
      <c r="E208" s="72">
        <v>0</v>
      </c>
      <c r="F208" s="99">
        <f t="shared" si="9"/>
        <v>0</v>
      </c>
      <c r="G208" s="74">
        <f t="shared" si="10"/>
        <v>0</v>
      </c>
      <c r="H208" s="74">
        <f t="shared" si="11"/>
        <v>0</v>
      </c>
      <c r="I208" s="70" t="s">
        <v>43</v>
      </c>
    </row>
    <row r="209" s="31" customFormat="1" ht="17.25" customHeight="1" spans="1:9">
      <c r="A209" s="59" t="s">
        <v>1459</v>
      </c>
      <c r="B209" s="38"/>
      <c r="C209" s="38"/>
      <c r="D209" s="38">
        <v>0</v>
      </c>
      <c r="E209" s="38">
        <v>75</v>
      </c>
      <c r="F209" s="96">
        <f t="shared" si="9"/>
        <v>0</v>
      </c>
      <c r="G209" s="75">
        <f t="shared" si="10"/>
        <v>0</v>
      </c>
      <c r="H209" s="75">
        <f t="shared" si="11"/>
        <v>0</v>
      </c>
      <c r="I209" s="31" t="s">
        <v>13</v>
      </c>
    </row>
    <row r="210" s="70" customFormat="1" ht="17.25" hidden="1" customHeight="1" spans="1:9">
      <c r="A210" s="97" t="s">
        <v>1460</v>
      </c>
      <c r="B210" s="98"/>
      <c r="C210" s="98"/>
      <c r="D210" s="72">
        <v>0</v>
      </c>
      <c r="E210" s="72">
        <v>0</v>
      </c>
      <c r="F210" s="99">
        <f t="shared" si="9"/>
        <v>0</v>
      </c>
      <c r="G210" s="74">
        <f t="shared" si="10"/>
        <v>0</v>
      </c>
      <c r="H210" s="74">
        <f t="shared" si="11"/>
        <v>0</v>
      </c>
      <c r="I210" s="70" t="s">
        <v>43</v>
      </c>
    </row>
    <row r="211" s="70" customFormat="1" ht="17.25" hidden="1" customHeight="1" spans="1:9">
      <c r="A211" s="97" t="s">
        <v>1461</v>
      </c>
      <c r="B211" s="98"/>
      <c r="C211" s="98"/>
      <c r="D211" s="72">
        <v>0</v>
      </c>
      <c r="E211" s="72">
        <v>0</v>
      </c>
      <c r="F211" s="99">
        <f t="shared" si="9"/>
        <v>0</v>
      </c>
      <c r="G211" s="74">
        <f t="shared" si="10"/>
        <v>0</v>
      </c>
      <c r="H211" s="74">
        <f t="shared" si="11"/>
        <v>0</v>
      </c>
      <c r="I211" s="70" t="s">
        <v>43</v>
      </c>
    </row>
    <row r="212" s="70" customFormat="1" ht="17.25" hidden="1" customHeight="1" spans="1:9">
      <c r="A212" s="97"/>
      <c r="B212" s="98"/>
      <c r="C212" s="98"/>
      <c r="D212" s="98"/>
      <c r="E212" s="98"/>
      <c r="F212" s="102"/>
      <c r="G212" s="80"/>
      <c r="H212" s="80"/>
      <c r="I212" s="70" t="s">
        <v>43</v>
      </c>
    </row>
    <row r="213" s="31" customFormat="1" ht="16.95" customHeight="1" spans="1:9">
      <c r="A213" s="103" t="s">
        <v>1462</v>
      </c>
      <c r="B213" s="77">
        <v>76776</v>
      </c>
      <c r="C213" s="104">
        <v>112017</v>
      </c>
      <c r="D213" s="77">
        <v>14642</v>
      </c>
      <c r="E213" s="77">
        <v>112017</v>
      </c>
      <c r="F213" s="96">
        <f>IF(B213&lt;&gt;0,(E213/B213)*100,0)</f>
        <v>145.901062832135</v>
      </c>
      <c r="G213" s="75">
        <f>IF(C213&lt;&gt;0,(E213/C213)*100,0)</f>
        <v>100</v>
      </c>
      <c r="H213" s="75">
        <f t="shared" ref="H213:H225" si="12">IF(D213&lt;&gt;0,(E213/D213)*100,0)</f>
        <v>765.038929108045</v>
      </c>
      <c r="I213" s="31" t="s">
        <v>13</v>
      </c>
    </row>
    <row r="214" s="70" customFormat="1" ht="16.95" hidden="1" customHeight="1" spans="1:9">
      <c r="A214" s="105"/>
      <c r="B214" s="106"/>
      <c r="C214" s="106"/>
      <c r="D214" s="107"/>
      <c r="E214" s="106"/>
      <c r="F214" s="108"/>
      <c r="G214" s="108"/>
      <c r="H214" s="74">
        <f t="shared" si="12"/>
        <v>0</v>
      </c>
      <c r="I214" s="70" t="s">
        <v>43</v>
      </c>
    </row>
    <row r="215" s="70" customFormat="1" ht="16.95" hidden="1" customHeight="1" spans="1:9">
      <c r="A215" s="97" t="s">
        <v>1463</v>
      </c>
      <c r="B215" s="79"/>
      <c r="C215" s="79"/>
      <c r="D215" s="72">
        <v>0</v>
      </c>
      <c r="E215" s="72">
        <v>0</v>
      </c>
      <c r="F215" s="80"/>
      <c r="G215" s="80"/>
      <c r="H215" s="74">
        <f t="shared" si="12"/>
        <v>0</v>
      </c>
      <c r="I215" s="70" t="s">
        <v>43</v>
      </c>
    </row>
    <row r="216" s="31" customFormat="1" ht="16.95" customHeight="1" spans="1:9">
      <c r="A216" s="109" t="s">
        <v>1464</v>
      </c>
      <c r="B216" s="110">
        <v>500</v>
      </c>
      <c r="C216" s="110">
        <v>11902</v>
      </c>
      <c r="D216" s="111">
        <v>2521</v>
      </c>
      <c r="E216" s="111">
        <v>12342</v>
      </c>
      <c r="F216" s="96">
        <f>IF(B216&lt;&gt;0,(E216/B216)*100,0)</f>
        <v>2468.4</v>
      </c>
      <c r="G216" s="75">
        <f>IF(C216&lt;&gt;0,(E216/C216)*100,0)</f>
        <v>103.69685767098</v>
      </c>
      <c r="H216" s="75">
        <f t="shared" si="12"/>
        <v>489.567631892106</v>
      </c>
      <c r="I216" s="31" t="s">
        <v>13</v>
      </c>
    </row>
    <row r="217" s="31" customFormat="1" ht="16.95" customHeight="1" spans="1:9">
      <c r="A217" s="59" t="s">
        <v>1465</v>
      </c>
      <c r="B217" s="82">
        <v>40000</v>
      </c>
      <c r="C217" s="82">
        <v>33800</v>
      </c>
      <c r="D217" s="38">
        <v>11700</v>
      </c>
      <c r="E217" s="38">
        <v>33310</v>
      </c>
      <c r="F217" s="96">
        <f>IF(B217&lt;&gt;0,(E217/B217)*100,0)</f>
        <v>83.275</v>
      </c>
      <c r="G217" s="75">
        <f>IF(C217&lt;&gt;0,(E217/C217)*100,0)</f>
        <v>98.5502958579882</v>
      </c>
      <c r="H217" s="75">
        <f t="shared" si="12"/>
        <v>284.700854700855</v>
      </c>
      <c r="I217" s="31" t="s">
        <v>13</v>
      </c>
    </row>
    <row r="218" s="31" customFormat="1" ht="16.95" customHeight="1" spans="1:9">
      <c r="A218" s="59" t="s">
        <v>96</v>
      </c>
      <c r="B218" s="82">
        <v>1112</v>
      </c>
      <c r="C218" s="82">
        <v>1112</v>
      </c>
      <c r="D218" s="38">
        <v>2750</v>
      </c>
      <c r="E218" s="38">
        <v>1112</v>
      </c>
      <c r="F218" s="96">
        <f>IF(B218&lt;&gt;0,(E218/B218)*100,0)</f>
        <v>100</v>
      </c>
      <c r="G218" s="75">
        <f>IF(C218&lt;&gt;0,(E218/C218)*100,0)</f>
        <v>100</v>
      </c>
      <c r="H218" s="75">
        <f t="shared" si="12"/>
        <v>40.4363636363636</v>
      </c>
      <c r="I218" s="31" t="s">
        <v>13</v>
      </c>
    </row>
    <row r="219" s="70" customFormat="1" ht="16.95" hidden="1" customHeight="1" spans="1:9">
      <c r="A219" s="97" t="s">
        <v>97</v>
      </c>
      <c r="B219" s="79"/>
      <c r="C219" s="79"/>
      <c r="D219" s="72">
        <v>0</v>
      </c>
      <c r="E219" s="72">
        <v>0</v>
      </c>
      <c r="F219" s="80"/>
      <c r="G219" s="80"/>
      <c r="H219" s="74">
        <f t="shared" si="12"/>
        <v>0</v>
      </c>
      <c r="I219" s="70" t="s">
        <v>43</v>
      </c>
    </row>
    <row r="220" s="70" customFormat="1" ht="16.95" hidden="1" customHeight="1" spans="1:9">
      <c r="A220" s="97" t="s">
        <v>1466</v>
      </c>
      <c r="B220" s="79"/>
      <c r="C220" s="79"/>
      <c r="D220" s="72">
        <v>0</v>
      </c>
      <c r="E220" s="72">
        <v>0</v>
      </c>
      <c r="F220" s="80"/>
      <c r="G220" s="80"/>
      <c r="H220" s="74">
        <f t="shared" si="12"/>
        <v>0</v>
      </c>
      <c r="I220" s="70" t="s">
        <v>43</v>
      </c>
    </row>
    <row r="221" s="70" customFormat="1" ht="16.95" hidden="1" customHeight="1" spans="1:9">
      <c r="A221" s="97" t="s">
        <v>1467</v>
      </c>
      <c r="B221" s="79"/>
      <c r="C221" s="79"/>
      <c r="D221" s="72">
        <v>0</v>
      </c>
      <c r="E221" s="72">
        <v>0</v>
      </c>
      <c r="F221" s="80"/>
      <c r="G221" s="80"/>
      <c r="H221" s="74">
        <f t="shared" si="12"/>
        <v>0</v>
      </c>
      <c r="I221" s="70" t="s">
        <v>43</v>
      </c>
    </row>
    <row r="222" s="70" customFormat="1" ht="16.95" hidden="1" customHeight="1" spans="1:9">
      <c r="A222" s="97" t="s">
        <v>1468</v>
      </c>
      <c r="B222" s="79"/>
      <c r="C222" s="79"/>
      <c r="D222" s="72">
        <v>0</v>
      </c>
      <c r="E222" s="72">
        <v>0</v>
      </c>
      <c r="F222" s="80"/>
      <c r="G222" s="80"/>
      <c r="H222" s="74">
        <f t="shared" si="12"/>
        <v>0</v>
      </c>
      <c r="I222" s="70" t="s">
        <v>43</v>
      </c>
    </row>
    <row r="223" s="31" customFormat="1" ht="16.95" customHeight="1" spans="1:9">
      <c r="A223" s="59" t="s">
        <v>1469</v>
      </c>
      <c r="B223" s="82"/>
      <c r="C223" s="82"/>
      <c r="D223" s="38">
        <v>66</v>
      </c>
      <c r="E223" s="38">
        <v>50</v>
      </c>
      <c r="F223" s="96">
        <f>IF(B223&lt;&gt;0,(E223/B223)*100,0)</f>
        <v>0</v>
      </c>
      <c r="G223" s="75">
        <f>IF(C223&lt;&gt;0,(E223/C223)*100,0)</f>
        <v>0</v>
      </c>
      <c r="H223" s="75">
        <f t="shared" si="12"/>
        <v>75.7575757575758</v>
      </c>
      <c r="I223" s="31" t="s">
        <v>13</v>
      </c>
    </row>
    <row r="224" s="70" customFormat="1" ht="16.95" hidden="1" customHeight="1" spans="1:9">
      <c r="A224" s="97"/>
      <c r="B224" s="79"/>
      <c r="C224" s="79"/>
      <c r="D224" s="98"/>
      <c r="E224" s="98"/>
      <c r="F224" s="80"/>
      <c r="G224" s="80"/>
      <c r="H224" s="74">
        <f t="shared" si="12"/>
        <v>0</v>
      </c>
      <c r="I224" s="70" t="s">
        <v>43</v>
      </c>
    </row>
    <row r="225" s="31" customFormat="1" ht="16.95" customHeight="1" spans="1:9">
      <c r="A225" s="63" t="s">
        <v>1470</v>
      </c>
      <c r="B225" s="82">
        <f>B213+B216+B217+B218</f>
        <v>118388</v>
      </c>
      <c r="C225" s="82">
        <f>C213+C216+C217+C218</f>
        <v>158831</v>
      </c>
      <c r="D225" s="38">
        <v>31679</v>
      </c>
      <c r="E225" s="38">
        <v>158831</v>
      </c>
      <c r="F225" s="96">
        <f>IF(B225&lt;&gt;0,(E225/B225)*100,0)</f>
        <v>134.161401493395</v>
      </c>
      <c r="G225" s="75">
        <f>IF(C225&lt;&gt;0,(E225/C225)*100,0)</f>
        <v>100</v>
      </c>
      <c r="H225" s="75">
        <f t="shared" si="12"/>
        <v>501.376306070267</v>
      </c>
      <c r="I225" s="31" t="s">
        <v>13</v>
      </c>
    </row>
    <row r="226" s="31" customFormat="1" ht="15.6" customHeight="1"/>
  </sheetData>
  <autoFilter ref="A4:I225">
    <filterColumn colId="8">
      <customFilters>
        <customFilter operator="equal" val="是"/>
      </customFilters>
    </filterColumn>
    <extLst/>
  </autoFilter>
  <mergeCells count="1">
    <mergeCell ref="A2:H2"/>
  </mergeCells>
  <pageMargins left="0.984027777777778" right="0.751388888888889" top="0.826388888888889" bottom="0.826388888888889" header="0.5" footer="0.5"/>
  <pageSetup paperSize="9" firstPageNumber="33" orientation="portrait" useFirstPageNumber="1" horizontalDpi="600"/>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66"/>
  <sheetViews>
    <sheetView showZeros="0" workbookViewId="0">
      <selection activeCell="A1" sqref="A1"/>
    </sheetView>
  </sheetViews>
  <sheetFormatPr defaultColWidth="9.1" defaultRowHeight="14.25"/>
  <cols>
    <col min="1" max="1" width="25" style="31" customWidth="1"/>
    <col min="2" max="8" width="7.5" style="31" customWidth="1"/>
    <col min="9" max="16384" width="9.1" style="9"/>
  </cols>
  <sheetData>
    <row r="1" spans="1:1">
      <c r="A1" s="31" t="s">
        <v>1471</v>
      </c>
    </row>
    <row r="2" s="31" customFormat="1" ht="34.05" customHeight="1" spans="1:8">
      <c r="A2" s="11" t="s">
        <v>1472</v>
      </c>
      <c r="B2" s="11"/>
      <c r="C2" s="11"/>
      <c r="D2" s="11"/>
      <c r="E2" s="11"/>
      <c r="F2" s="11"/>
      <c r="G2" s="11"/>
      <c r="H2" s="11"/>
    </row>
    <row r="3" s="31" customFormat="1" ht="16.95" customHeight="1" spans="2:8">
      <c r="B3" s="83"/>
      <c r="C3" s="83"/>
      <c r="D3" s="83"/>
      <c r="E3" s="83"/>
      <c r="H3" s="33" t="s">
        <v>59</v>
      </c>
    </row>
    <row r="4" s="31" customFormat="1" ht="48" customHeight="1" spans="1:9">
      <c r="A4" s="35" t="s">
        <v>1215</v>
      </c>
      <c r="B4" s="84" t="s">
        <v>4</v>
      </c>
      <c r="C4" s="85" t="s">
        <v>5</v>
      </c>
      <c r="D4" s="86" t="s">
        <v>10</v>
      </c>
      <c r="E4" s="86" t="s">
        <v>6</v>
      </c>
      <c r="F4" s="58" t="s">
        <v>61</v>
      </c>
      <c r="G4" s="58" t="s">
        <v>62</v>
      </c>
      <c r="H4" s="58" t="s">
        <v>1216</v>
      </c>
      <c r="I4" s="58" t="s">
        <v>11</v>
      </c>
    </row>
    <row r="5" s="31" customFormat="1" ht="30" customHeight="1" spans="1:9">
      <c r="A5" s="59" t="s">
        <v>1473</v>
      </c>
      <c r="B5" s="38">
        <v>401</v>
      </c>
      <c r="C5" s="38">
        <v>401</v>
      </c>
      <c r="D5" s="38">
        <v>49</v>
      </c>
      <c r="E5" s="38">
        <v>353</v>
      </c>
      <c r="F5" s="75">
        <f t="shared" ref="F5:F54" si="0">IF(B5&lt;&gt;0,(E5/B5)*100,0)</f>
        <v>88.0299251870324</v>
      </c>
      <c r="G5" s="75">
        <f t="shared" ref="G5:G54" si="1">IF(C5&lt;&gt;0,(E5/C5)*100,0)</f>
        <v>88.0299251870324</v>
      </c>
      <c r="H5" s="75">
        <f t="shared" ref="H5:H54" si="2">IF(D5&lt;&gt;0,(E5/D5)*100,0)</f>
        <v>720.408163265306</v>
      </c>
      <c r="I5" s="31" t="s">
        <v>13</v>
      </c>
    </row>
    <row r="6" s="31" customFormat="1" ht="30" customHeight="1" spans="1:9">
      <c r="A6" s="59" t="s">
        <v>1474</v>
      </c>
      <c r="B6" s="38">
        <v>401</v>
      </c>
      <c r="C6" s="38">
        <v>401</v>
      </c>
      <c r="D6" s="38">
        <v>49</v>
      </c>
      <c r="E6" s="38">
        <v>353</v>
      </c>
      <c r="F6" s="75">
        <f t="shared" si="0"/>
        <v>88.0299251870324</v>
      </c>
      <c r="G6" s="75">
        <f t="shared" si="1"/>
        <v>88.0299251870324</v>
      </c>
      <c r="H6" s="75">
        <f t="shared" si="2"/>
        <v>720.408163265306</v>
      </c>
      <c r="I6" s="31" t="s">
        <v>13</v>
      </c>
    </row>
    <row r="7" s="31" customFormat="1" ht="30" customHeight="1" spans="1:9">
      <c r="A7" s="59" t="s">
        <v>1475</v>
      </c>
      <c r="B7" s="38">
        <v>70</v>
      </c>
      <c r="C7" s="38">
        <v>70</v>
      </c>
      <c r="D7" s="38">
        <v>49</v>
      </c>
      <c r="E7" s="38">
        <v>0</v>
      </c>
      <c r="F7" s="75">
        <f t="shared" si="0"/>
        <v>0</v>
      </c>
      <c r="G7" s="75">
        <f t="shared" si="1"/>
        <v>0</v>
      </c>
      <c r="H7" s="75">
        <f t="shared" si="2"/>
        <v>0</v>
      </c>
      <c r="I7" s="31" t="s">
        <v>13</v>
      </c>
    </row>
    <row r="8" s="31" customFormat="1" ht="16.95" hidden="1" customHeight="1" spans="1:9">
      <c r="A8" s="40" t="s">
        <v>1476</v>
      </c>
      <c r="B8" s="38">
        <v>0</v>
      </c>
      <c r="C8" s="38">
        <v>0</v>
      </c>
      <c r="D8" s="87">
        <v>0</v>
      </c>
      <c r="E8" s="38">
        <v>0</v>
      </c>
      <c r="F8" s="75">
        <f t="shared" si="0"/>
        <v>0</v>
      </c>
      <c r="G8" s="75">
        <f t="shared" si="1"/>
        <v>0</v>
      </c>
      <c r="H8" s="75">
        <f t="shared" si="2"/>
        <v>0</v>
      </c>
      <c r="I8" s="31" t="s">
        <v>43</v>
      </c>
    </row>
    <row r="9" s="31" customFormat="1" ht="16.95" hidden="1" customHeight="1" spans="1:9">
      <c r="A9" s="88" t="s">
        <v>1477</v>
      </c>
      <c r="B9" s="77">
        <v>0</v>
      </c>
      <c r="C9" s="77">
        <v>0</v>
      </c>
      <c r="D9" s="89">
        <v>0</v>
      </c>
      <c r="E9" s="77">
        <v>0</v>
      </c>
      <c r="F9" s="75">
        <f t="shared" si="0"/>
        <v>0</v>
      </c>
      <c r="G9" s="75">
        <f t="shared" si="1"/>
        <v>0</v>
      </c>
      <c r="H9" s="75">
        <f t="shared" si="2"/>
        <v>0</v>
      </c>
      <c r="I9" s="31" t="s">
        <v>43</v>
      </c>
    </row>
    <row r="10" s="31" customFormat="1" ht="16.95" hidden="1" customHeight="1" spans="1:9">
      <c r="A10" s="36" t="s">
        <v>1478</v>
      </c>
      <c r="B10" s="38">
        <v>0</v>
      </c>
      <c r="C10" s="38">
        <v>0</v>
      </c>
      <c r="D10" s="87">
        <v>0</v>
      </c>
      <c r="E10" s="38">
        <v>0</v>
      </c>
      <c r="F10" s="75">
        <f t="shared" si="0"/>
        <v>0</v>
      </c>
      <c r="G10" s="75">
        <f t="shared" si="1"/>
        <v>0</v>
      </c>
      <c r="H10" s="75">
        <f t="shared" si="2"/>
        <v>0</v>
      </c>
      <c r="I10" s="31" t="s">
        <v>43</v>
      </c>
    </row>
    <row r="11" s="31" customFormat="1" ht="16.95" hidden="1" customHeight="1" spans="1:9">
      <c r="A11" s="36" t="s">
        <v>1479</v>
      </c>
      <c r="B11" s="38">
        <v>0</v>
      </c>
      <c r="C11" s="38">
        <v>0</v>
      </c>
      <c r="D11" s="38">
        <v>0</v>
      </c>
      <c r="E11" s="38">
        <v>0</v>
      </c>
      <c r="F11" s="75">
        <f t="shared" si="0"/>
        <v>0</v>
      </c>
      <c r="G11" s="75">
        <f t="shared" si="1"/>
        <v>0</v>
      </c>
      <c r="H11" s="75">
        <f t="shared" si="2"/>
        <v>0</v>
      </c>
      <c r="I11" s="31" t="s">
        <v>43</v>
      </c>
    </row>
    <row r="12" s="31" customFormat="1" ht="16.95" hidden="1" customHeight="1" spans="1:9">
      <c r="A12" s="36" t="s">
        <v>1480</v>
      </c>
      <c r="B12" s="38">
        <v>0</v>
      </c>
      <c r="C12" s="38">
        <v>0</v>
      </c>
      <c r="D12" s="38">
        <v>0</v>
      </c>
      <c r="E12" s="38">
        <v>0</v>
      </c>
      <c r="F12" s="75">
        <f t="shared" si="0"/>
        <v>0</v>
      </c>
      <c r="G12" s="75">
        <f t="shared" si="1"/>
        <v>0</v>
      </c>
      <c r="H12" s="75">
        <f t="shared" si="2"/>
        <v>0</v>
      </c>
      <c r="I12" s="31" t="s">
        <v>43</v>
      </c>
    </row>
    <row r="13" s="31" customFormat="1" ht="16.95" hidden="1" customHeight="1" spans="1:9">
      <c r="A13" s="36" t="s">
        <v>1481</v>
      </c>
      <c r="B13" s="38">
        <v>0</v>
      </c>
      <c r="C13" s="38">
        <v>0</v>
      </c>
      <c r="D13" s="38">
        <v>0</v>
      </c>
      <c r="E13" s="38">
        <v>0</v>
      </c>
      <c r="F13" s="75">
        <f t="shared" si="0"/>
        <v>0</v>
      </c>
      <c r="G13" s="75">
        <f t="shared" si="1"/>
        <v>0</v>
      </c>
      <c r="H13" s="75">
        <f t="shared" si="2"/>
        <v>0</v>
      </c>
      <c r="I13" s="31" t="s">
        <v>43</v>
      </c>
    </row>
    <row r="14" s="31" customFormat="1" ht="16.95" hidden="1" customHeight="1" spans="1:9">
      <c r="A14" s="36" t="s">
        <v>1482</v>
      </c>
      <c r="B14" s="38">
        <v>0</v>
      </c>
      <c r="C14" s="38">
        <v>0</v>
      </c>
      <c r="D14" s="38">
        <v>0</v>
      </c>
      <c r="E14" s="38">
        <v>0</v>
      </c>
      <c r="F14" s="75">
        <f t="shared" si="0"/>
        <v>0</v>
      </c>
      <c r="G14" s="75">
        <f t="shared" si="1"/>
        <v>0</v>
      </c>
      <c r="H14" s="75">
        <f t="shared" si="2"/>
        <v>0</v>
      </c>
      <c r="I14" s="31" t="s">
        <v>43</v>
      </c>
    </row>
    <row r="15" s="31" customFormat="1" ht="16.95" hidden="1" customHeight="1" spans="1:9">
      <c r="A15" s="36" t="s">
        <v>1483</v>
      </c>
      <c r="B15" s="38">
        <v>0</v>
      </c>
      <c r="C15" s="38">
        <v>0</v>
      </c>
      <c r="D15" s="38">
        <v>0</v>
      </c>
      <c r="E15" s="38">
        <v>0</v>
      </c>
      <c r="F15" s="75">
        <f t="shared" si="0"/>
        <v>0</v>
      </c>
      <c r="G15" s="75">
        <f t="shared" si="1"/>
        <v>0</v>
      </c>
      <c r="H15" s="75">
        <f t="shared" si="2"/>
        <v>0</v>
      </c>
      <c r="I15" s="31" t="s">
        <v>43</v>
      </c>
    </row>
    <row r="16" s="31" customFormat="1" ht="16.95" hidden="1" customHeight="1" spans="1:9">
      <c r="A16" s="36" t="s">
        <v>1484</v>
      </c>
      <c r="B16" s="38">
        <v>0</v>
      </c>
      <c r="C16" s="38">
        <v>0</v>
      </c>
      <c r="D16" s="38">
        <v>0</v>
      </c>
      <c r="E16" s="38">
        <v>0</v>
      </c>
      <c r="F16" s="75">
        <f t="shared" si="0"/>
        <v>0</v>
      </c>
      <c r="G16" s="75">
        <f t="shared" si="1"/>
        <v>0</v>
      </c>
      <c r="H16" s="75">
        <f t="shared" si="2"/>
        <v>0</v>
      </c>
      <c r="I16" s="31" t="s">
        <v>43</v>
      </c>
    </row>
    <row r="17" s="31" customFormat="1" ht="16.95" hidden="1" customHeight="1" spans="1:9">
      <c r="A17" s="36" t="s">
        <v>1485</v>
      </c>
      <c r="B17" s="38">
        <v>0</v>
      </c>
      <c r="C17" s="38">
        <v>0</v>
      </c>
      <c r="D17" s="38">
        <v>0</v>
      </c>
      <c r="E17" s="38">
        <v>0</v>
      </c>
      <c r="F17" s="75">
        <f t="shared" si="0"/>
        <v>0</v>
      </c>
      <c r="G17" s="75">
        <f t="shared" si="1"/>
        <v>0</v>
      </c>
      <c r="H17" s="75">
        <f t="shared" si="2"/>
        <v>0</v>
      </c>
      <c r="I17" s="31" t="s">
        <v>43</v>
      </c>
    </row>
    <row r="18" s="31" customFormat="1" ht="16.95" hidden="1" customHeight="1" spans="1:9">
      <c r="A18" s="36" t="s">
        <v>1486</v>
      </c>
      <c r="B18" s="38">
        <v>0</v>
      </c>
      <c r="C18" s="38">
        <v>0</v>
      </c>
      <c r="D18" s="38">
        <v>0</v>
      </c>
      <c r="E18" s="38">
        <v>0</v>
      </c>
      <c r="F18" s="75">
        <f t="shared" si="0"/>
        <v>0</v>
      </c>
      <c r="G18" s="75">
        <f t="shared" si="1"/>
        <v>0</v>
      </c>
      <c r="H18" s="75">
        <f t="shared" si="2"/>
        <v>0</v>
      </c>
      <c r="I18" s="31" t="s">
        <v>43</v>
      </c>
    </row>
    <row r="19" s="31" customFormat="1" ht="16.95" hidden="1" customHeight="1" spans="1:9">
      <c r="A19" s="36" t="s">
        <v>1487</v>
      </c>
      <c r="B19" s="38">
        <v>0</v>
      </c>
      <c r="C19" s="38">
        <v>0</v>
      </c>
      <c r="D19" s="38">
        <v>0</v>
      </c>
      <c r="E19" s="38">
        <v>0</v>
      </c>
      <c r="F19" s="75">
        <f t="shared" si="0"/>
        <v>0</v>
      </c>
      <c r="G19" s="75">
        <f t="shared" si="1"/>
        <v>0</v>
      </c>
      <c r="H19" s="75">
        <f t="shared" si="2"/>
        <v>0</v>
      </c>
      <c r="I19" s="31" t="s">
        <v>43</v>
      </c>
    </row>
    <row r="20" s="31" customFormat="1" ht="16.95" hidden="1" customHeight="1" spans="1:9">
      <c r="A20" s="36" t="s">
        <v>1488</v>
      </c>
      <c r="B20" s="38">
        <v>0</v>
      </c>
      <c r="C20" s="38">
        <v>0</v>
      </c>
      <c r="D20" s="38">
        <v>0</v>
      </c>
      <c r="E20" s="38">
        <v>0</v>
      </c>
      <c r="F20" s="75">
        <f t="shared" si="0"/>
        <v>0</v>
      </c>
      <c r="G20" s="75">
        <f t="shared" si="1"/>
        <v>0</v>
      </c>
      <c r="H20" s="75">
        <f t="shared" si="2"/>
        <v>0</v>
      </c>
      <c r="I20" s="31" t="s">
        <v>43</v>
      </c>
    </row>
    <row r="21" s="31" customFormat="1" ht="16.95" hidden="1" customHeight="1" spans="1:9">
      <c r="A21" s="36" t="s">
        <v>1489</v>
      </c>
      <c r="B21" s="38">
        <v>0</v>
      </c>
      <c r="C21" s="38">
        <v>0</v>
      </c>
      <c r="D21" s="38">
        <v>0</v>
      </c>
      <c r="E21" s="38">
        <v>0</v>
      </c>
      <c r="F21" s="75">
        <f t="shared" si="0"/>
        <v>0</v>
      </c>
      <c r="G21" s="75">
        <f t="shared" si="1"/>
        <v>0</v>
      </c>
      <c r="H21" s="75">
        <f t="shared" si="2"/>
        <v>0</v>
      </c>
      <c r="I21" s="31" t="s">
        <v>43</v>
      </c>
    </row>
    <row r="22" s="31" customFormat="1" ht="16.95" hidden="1" customHeight="1" spans="1:9">
      <c r="A22" s="36" t="s">
        <v>1490</v>
      </c>
      <c r="B22" s="38">
        <v>0</v>
      </c>
      <c r="C22" s="38">
        <v>0</v>
      </c>
      <c r="D22" s="38">
        <v>0</v>
      </c>
      <c r="E22" s="38">
        <v>0</v>
      </c>
      <c r="F22" s="75">
        <f t="shared" si="0"/>
        <v>0</v>
      </c>
      <c r="G22" s="75">
        <f t="shared" si="1"/>
        <v>0</v>
      </c>
      <c r="H22" s="75">
        <f t="shared" si="2"/>
        <v>0</v>
      </c>
      <c r="I22" s="31" t="s">
        <v>43</v>
      </c>
    </row>
    <row r="23" s="31" customFormat="1" ht="16.95" hidden="1" customHeight="1" spans="1:9">
      <c r="A23" s="36" t="s">
        <v>1491</v>
      </c>
      <c r="B23" s="38">
        <v>0</v>
      </c>
      <c r="C23" s="38">
        <v>0</v>
      </c>
      <c r="D23" s="38">
        <v>0</v>
      </c>
      <c r="E23" s="38">
        <v>0</v>
      </c>
      <c r="F23" s="75">
        <f t="shared" si="0"/>
        <v>0</v>
      </c>
      <c r="G23" s="75">
        <f t="shared" si="1"/>
        <v>0</v>
      </c>
      <c r="H23" s="75">
        <f t="shared" si="2"/>
        <v>0</v>
      </c>
      <c r="I23" s="31" t="s">
        <v>43</v>
      </c>
    </row>
    <row r="24" s="31" customFormat="1" ht="16.95" hidden="1" customHeight="1" spans="1:9">
      <c r="A24" s="36" t="s">
        <v>1492</v>
      </c>
      <c r="B24" s="38">
        <v>0</v>
      </c>
      <c r="C24" s="38">
        <v>0</v>
      </c>
      <c r="D24" s="38">
        <v>0</v>
      </c>
      <c r="E24" s="38">
        <v>0</v>
      </c>
      <c r="F24" s="75">
        <f t="shared" si="0"/>
        <v>0</v>
      </c>
      <c r="G24" s="75">
        <f t="shared" si="1"/>
        <v>0</v>
      </c>
      <c r="H24" s="75">
        <f t="shared" si="2"/>
        <v>0</v>
      </c>
      <c r="I24" s="31" t="s">
        <v>43</v>
      </c>
    </row>
    <row r="25" s="31" customFormat="1" ht="16.95" hidden="1" customHeight="1" spans="1:9">
      <c r="A25" s="36" t="s">
        <v>1493</v>
      </c>
      <c r="B25" s="38">
        <v>0</v>
      </c>
      <c r="C25" s="38">
        <v>0</v>
      </c>
      <c r="D25" s="38">
        <v>0</v>
      </c>
      <c r="E25" s="38">
        <v>0</v>
      </c>
      <c r="F25" s="75">
        <f t="shared" si="0"/>
        <v>0</v>
      </c>
      <c r="G25" s="75">
        <f t="shared" si="1"/>
        <v>0</v>
      </c>
      <c r="H25" s="75">
        <f t="shared" si="2"/>
        <v>0</v>
      </c>
      <c r="I25" s="31" t="s">
        <v>43</v>
      </c>
    </row>
    <row r="26" s="31" customFormat="1" ht="16.95" hidden="1" customHeight="1" spans="1:9">
      <c r="A26" s="36" t="s">
        <v>1494</v>
      </c>
      <c r="B26" s="38">
        <v>0</v>
      </c>
      <c r="C26" s="38">
        <v>0</v>
      </c>
      <c r="D26" s="38">
        <v>0</v>
      </c>
      <c r="E26" s="38">
        <v>0</v>
      </c>
      <c r="F26" s="75">
        <f t="shared" si="0"/>
        <v>0</v>
      </c>
      <c r="G26" s="75">
        <f t="shared" si="1"/>
        <v>0</v>
      </c>
      <c r="H26" s="75">
        <f t="shared" si="2"/>
        <v>0</v>
      </c>
      <c r="I26" s="31" t="s">
        <v>43</v>
      </c>
    </row>
    <row r="27" s="31" customFormat="1" ht="16.95" hidden="1" customHeight="1" spans="1:9">
      <c r="A27" s="36" t="s">
        <v>1495</v>
      </c>
      <c r="B27" s="38">
        <v>0</v>
      </c>
      <c r="C27" s="38">
        <v>0</v>
      </c>
      <c r="D27" s="38">
        <v>0</v>
      </c>
      <c r="E27" s="38">
        <v>0</v>
      </c>
      <c r="F27" s="75">
        <f t="shared" si="0"/>
        <v>0</v>
      </c>
      <c r="G27" s="75">
        <f t="shared" si="1"/>
        <v>0</v>
      </c>
      <c r="H27" s="75">
        <f t="shared" si="2"/>
        <v>0</v>
      </c>
      <c r="I27" s="31" t="s">
        <v>43</v>
      </c>
    </row>
    <row r="28" s="31" customFormat="1" ht="16.95" hidden="1" customHeight="1" spans="1:9">
      <c r="A28" s="36" t="s">
        <v>1496</v>
      </c>
      <c r="B28" s="38">
        <v>0</v>
      </c>
      <c r="C28" s="38">
        <v>0</v>
      </c>
      <c r="D28" s="38">
        <v>0</v>
      </c>
      <c r="E28" s="38">
        <v>0</v>
      </c>
      <c r="F28" s="75">
        <f t="shared" si="0"/>
        <v>0</v>
      </c>
      <c r="G28" s="75">
        <f t="shared" si="1"/>
        <v>0</v>
      </c>
      <c r="H28" s="75">
        <f t="shared" si="2"/>
        <v>0</v>
      </c>
      <c r="I28" s="31" t="s">
        <v>43</v>
      </c>
    </row>
    <row r="29" s="31" customFormat="1" ht="16.95" hidden="1" customHeight="1" spans="1:9">
      <c r="A29" s="36" t="s">
        <v>1497</v>
      </c>
      <c r="B29" s="38">
        <v>0</v>
      </c>
      <c r="C29" s="38">
        <v>0</v>
      </c>
      <c r="D29" s="38">
        <v>0</v>
      </c>
      <c r="E29" s="38">
        <v>0</v>
      </c>
      <c r="F29" s="75">
        <f t="shared" si="0"/>
        <v>0</v>
      </c>
      <c r="G29" s="75">
        <f t="shared" si="1"/>
        <v>0</v>
      </c>
      <c r="H29" s="75">
        <f t="shared" si="2"/>
        <v>0</v>
      </c>
      <c r="I29" s="31" t="s">
        <v>43</v>
      </c>
    </row>
    <row r="30" s="31" customFormat="1" ht="16.95" hidden="1" customHeight="1" spans="1:9">
      <c r="A30" s="36" t="s">
        <v>1498</v>
      </c>
      <c r="B30" s="38">
        <v>0</v>
      </c>
      <c r="C30" s="38">
        <v>0</v>
      </c>
      <c r="D30" s="38">
        <v>0</v>
      </c>
      <c r="E30" s="38">
        <v>0</v>
      </c>
      <c r="F30" s="75">
        <f t="shared" si="0"/>
        <v>0</v>
      </c>
      <c r="G30" s="75">
        <f t="shared" si="1"/>
        <v>0</v>
      </c>
      <c r="H30" s="75">
        <f t="shared" si="2"/>
        <v>0</v>
      </c>
      <c r="I30" s="31" t="s">
        <v>43</v>
      </c>
    </row>
    <row r="31" s="31" customFormat="1" ht="16.95" hidden="1" customHeight="1" spans="1:9">
      <c r="A31" s="36" t="s">
        <v>1499</v>
      </c>
      <c r="B31" s="38">
        <v>0</v>
      </c>
      <c r="C31" s="38">
        <v>0</v>
      </c>
      <c r="D31" s="38">
        <v>0</v>
      </c>
      <c r="E31" s="38">
        <v>0</v>
      </c>
      <c r="F31" s="75">
        <f t="shared" si="0"/>
        <v>0</v>
      </c>
      <c r="G31" s="75">
        <f t="shared" si="1"/>
        <v>0</v>
      </c>
      <c r="H31" s="75">
        <f t="shared" si="2"/>
        <v>0</v>
      </c>
      <c r="I31" s="31" t="s">
        <v>43</v>
      </c>
    </row>
    <row r="32" s="31" customFormat="1" ht="16.95" hidden="1" customHeight="1" spans="1:9">
      <c r="A32" s="36" t="s">
        <v>1500</v>
      </c>
      <c r="B32" s="38">
        <v>0</v>
      </c>
      <c r="C32" s="38">
        <v>0</v>
      </c>
      <c r="D32" s="38">
        <v>0</v>
      </c>
      <c r="E32" s="38">
        <v>0</v>
      </c>
      <c r="F32" s="75">
        <f t="shared" si="0"/>
        <v>0</v>
      </c>
      <c r="G32" s="75">
        <f t="shared" si="1"/>
        <v>0</v>
      </c>
      <c r="H32" s="75">
        <f t="shared" si="2"/>
        <v>0</v>
      </c>
      <c r="I32" s="31" t="s">
        <v>43</v>
      </c>
    </row>
    <row r="33" s="31" customFormat="1" ht="16.95" hidden="1" customHeight="1" spans="1:9">
      <c r="A33" s="36" t="s">
        <v>1501</v>
      </c>
      <c r="B33" s="38">
        <v>0</v>
      </c>
      <c r="C33" s="38">
        <v>0</v>
      </c>
      <c r="D33" s="38">
        <v>0</v>
      </c>
      <c r="E33" s="38">
        <v>0</v>
      </c>
      <c r="F33" s="75">
        <f t="shared" si="0"/>
        <v>0</v>
      </c>
      <c r="G33" s="75">
        <f t="shared" si="1"/>
        <v>0</v>
      </c>
      <c r="H33" s="75">
        <f t="shared" si="2"/>
        <v>0</v>
      </c>
      <c r="I33" s="31" t="s">
        <v>43</v>
      </c>
    </row>
    <row r="34" s="31" customFormat="1" ht="16.95" hidden="1" customHeight="1" spans="1:9">
      <c r="A34" s="36" t="s">
        <v>1502</v>
      </c>
      <c r="B34" s="38">
        <v>0</v>
      </c>
      <c r="C34" s="38">
        <v>0</v>
      </c>
      <c r="D34" s="38">
        <v>0</v>
      </c>
      <c r="E34" s="38">
        <v>0</v>
      </c>
      <c r="F34" s="75">
        <f t="shared" si="0"/>
        <v>0</v>
      </c>
      <c r="G34" s="75">
        <f t="shared" si="1"/>
        <v>0</v>
      </c>
      <c r="H34" s="75">
        <f t="shared" si="2"/>
        <v>0</v>
      </c>
      <c r="I34" s="31" t="s">
        <v>43</v>
      </c>
    </row>
    <row r="35" s="31" customFormat="1" ht="16.95" hidden="1" customHeight="1" spans="1:9">
      <c r="A35" s="36" t="s">
        <v>1503</v>
      </c>
      <c r="B35" s="38">
        <v>0</v>
      </c>
      <c r="C35" s="38">
        <v>0</v>
      </c>
      <c r="D35" s="38">
        <v>0</v>
      </c>
      <c r="E35" s="38">
        <v>0</v>
      </c>
      <c r="F35" s="75">
        <f t="shared" si="0"/>
        <v>0</v>
      </c>
      <c r="G35" s="75">
        <f t="shared" si="1"/>
        <v>0</v>
      </c>
      <c r="H35" s="75">
        <f t="shared" si="2"/>
        <v>0</v>
      </c>
      <c r="I35" s="31" t="s">
        <v>43</v>
      </c>
    </row>
    <row r="36" s="31" customFormat="1" ht="16.95" hidden="1" customHeight="1" spans="1:9">
      <c r="A36" s="36" t="s">
        <v>1504</v>
      </c>
      <c r="B36" s="38">
        <v>0</v>
      </c>
      <c r="C36" s="38">
        <v>0</v>
      </c>
      <c r="D36" s="38">
        <v>0</v>
      </c>
      <c r="E36" s="38">
        <v>0</v>
      </c>
      <c r="F36" s="75">
        <f t="shared" si="0"/>
        <v>0</v>
      </c>
      <c r="G36" s="75">
        <f t="shared" si="1"/>
        <v>0</v>
      </c>
      <c r="H36" s="75">
        <f t="shared" si="2"/>
        <v>0</v>
      </c>
      <c r="I36" s="31" t="s">
        <v>43</v>
      </c>
    </row>
    <row r="37" s="31" customFormat="1" ht="30" customHeight="1" spans="1:9">
      <c r="A37" s="90" t="s">
        <v>1505</v>
      </c>
      <c r="B37" s="38">
        <v>0</v>
      </c>
      <c r="C37" s="38">
        <v>0</v>
      </c>
      <c r="D37" s="38">
        <v>49</v>
      </c>
      <c r="E37" s="38">
        <v>0</v>
      </c>
      <c r="F37" s="75">
        <f t="shared" si="0"/>
        <v>0</v>
      </c>
      <c r="G37" s="75">
        <f t="shared" si="1"/>
        <v>0</v>
      </c>
      <c r="H37" s="75">
        <f t="shared" si="2"/>
        <v>0</v>
      </c>
      <c r="I37" s="31" t="s">
        <v>13</v>
      </c>
    </row>
    <row r="38" s="31" customFormat="1" ht="30" customHeight="1" spans="1:9">
      <c r="A38" s="90" t="s">
        <v>1506</v>
      </c>
      <c r="B38" s="38">
        <v>70</v>
      </c>
      <c r="C38" s="38">
        <v>22</v>
      </c>
      <c r="D38" s="38">
        <v>0</v>
      </c>
      <c r="E38" s="38">
        <v>0</v>
      </c>
      <c r="F38" s="75">
        <f t="shared" si="0"/>
        <v>0</v>
      </c>
      <c r="G38" s="75">
        <f t="shared" si="1"/>
        <v>0</v>
      </c>
      <c r="H38" s="75">
        <f t="shared" si="2"/>
        <v>0</v>
      </c>
      <c r="I38" s="31" t="s">
        <v>13</v>
      </c>
    </row>
    <row r="39" s="31" customFormat="1" ht="30" customHeight="1" spans="1:9">
      <c r="A39" s="90" t="s">
        <v>1507</v>
      </c>
      <c r="B39" s="38">
        <v>0</v>
      </c>
      <c r="C39" s="38">
        <v>0</v>
      </c>
      <c r="D39" s="38">
        <v>0</v>
      </c>
      <c r="E39" s="38">
        <v>353</v>
      </c>
      <c r="F39" s="75">
        <f t="shared" si="0"/>
        <v>0</v>
      </c>
      <c r="G39" s="75">
        <f t="shared" si="1"/>
        <v>0</v>
      </c>
      <c r="H39" s="75">
        <f t="shared" si="2"/>
        <v>0</v>
      </c>
      <c r="I39" s="31" t="s">
        <v>13</v>
      </c>
    </row>
    <row r="40" s="31" customFormat="1" ht="16.95" hidden="1" customHeight="1" spans="1:9">
      <c r="A40" s="36" t="s">
        <v>1508</v>
      </c>
      <c r="B40" s="38">
        <v>0</v>
      </c>
      <c r="C40" s="38">
        <v>0</v>
      </c>
      <c r="D40" s="38">
        <v>0</v>
      </c>
      <c r="E40" s="38">
        <v>0</v>
      </c>
      <c r="F40" s="75">
        <f t="shared" si="0"/>
        <v>0</v>
      </c>
      <c r="G40" s="75">
        <f t="shared" si="1"/>
        <v>0</v>
      </c>
      <c r="H40" s="75">
        <f t="shared" si="2"/>
        <v>0</v>
      </c>
      <c r="I40" s="31" t="s">
        <v>43</v>
      </c>
    </row>
    <row r="41" s="31" customFormat="1" ht="16.95" hidden="1" customHeight="1" spans="1:9">
      <c r="A41" s="36" t="s">
        <v>1509</v>
      </c>
      <c r="B41" s="38">
        <v>0</v>
      </c>
      <c r="C41" s="38">
        <v>0</v>
      </c>
      <c r="D41" s="38">
        <v>0</v>
      </c>
      <c r="E41" s="38">
        <v>0</v>
      </c>
      <c r="F41" s="75">
        <f t="shared" si="0"/>
        <v>0</v>
      </c>
      <c r="G41" s="75">
        <f t="shared" si="1"/>
        <v>0</v>
      </c>
      <c r="H41" s="75">
        <f t="shared" si="2"/>
        <v>0</v>
      </c>
      <c r="I41" s="31" t="s">
        <v>43</v>
      </c>
    </row>
    <row r="42" s="31" customFormat="1" ht="16.95" hidden="1" customHeight="1" spans="1:9">
      <c r="A42" s="36" t="s">
        <v>1510</v>
      </c>
      <c r="B42" s="38">
        <v>0</v>
      </c>
      <c r="C42" s="38">
        <v>0</v>
      </c>
      <c r="D42" s="38">
        <v>0</v>
      </c>
      <c r="E42" s="38">
        <v>0</v>
      </c>
      <c r="F42" s="75">
        <f t="shared" si="0"/>
        <v>0</v>
      </c>
      <c r="G42" s="75">
        <f t="shared" si="1"/>
        <v>0</v>
      </c>
      <c r="H42" s="75">
        <f t="shared" si="2"/>
        <v>0</v>
      </c>
      <c r="I42" s="31" t="s">
        <v>43</v>
      </c>
    </row>
    <row r="43" s="31" customFormat="1" ht="30" customHeight="1" spans="1:9">
      <c r="A43" s="90" t="s">
        <v>1511</v>
      </c>
      <c r="B43" s="38">
        <v>0</v>
      </c>
      <c r="C43" s="38">
        <v>0</v>
      </c>
      <c r="D43" s="38">
        <v>0</v>
      </c>
      <c r="E43" s="38">
        <v>353</v>
      </c>
      <c r="F43" s="75">
        <f t="shared" si="0"/>
        <v>0</v>
      </c>
      <c r="G43" s="75">
        <f t="shared" si="1"/>
        <v>0</v>
      </c>
      <c r="H43" s="75">
        <f t="shared" si="2"/>
        <v>0</v>
      </c>
      <c r="I43" s="31" t="s">
        <v>13</v>
      </c>
    </row>
    <row r="44" s="31" customFormat="1" ht="16.95" hidden="1" customHeight="1" spans="1:9">
      <c r="A44" s="36" t="s">
        <v>1512</v>
      </c>
      <c r="B44" s="38">
        <v>0</v>
      </c>
      <c r="C44" s="38">
        <v>0</v>
      </c>
      <c r="D44" s="38">
        <v>0</v>
      </c>
      <c r="E44" s="38">
        <v>0</v>
      </c>
      <c r="F44" s="75">
        <f t="shared" si="0"/>
        <v>0</v>
      </c>
      <c r="G44" s="75">
        <f t="shared" si="1"/>
        <v>0</v>
      </c>
      <c r="H44" s="75">
        <f t="shared" si="2"/>
        <v>0</v>
      </c>
      <c r="I44" s="31" t="s">
        <v>43</v>
      </c>
    </row>
    <row r="45" s="31" customFormat="1" ht="16.95" hidden="1" customHeight="1" spans="1:9">
      <c r="A45" s="36" t="s">
        <v>1513</v>
      </c>
      <c r="B45" s="38">
        <v>0</v>
      </c>
      <c r="C45" s="38">
        <v>0</v>
      </c>
      <c r="D45" s="38">
        <v>0</v>
      </c>
      <c r="E45" s="38">
        <v>0</v>
      </c>
      <c r="F45" s="75">
        <f t="shared" si="0"/>
        <v>0</v>
      </c>
      <c r="G45" s="75">
        <f t="shared" si="1"/>
        <v>0</v>
      </c>
      <c r="H45" s="75">
        <f t="shared" si="2"/>
        <v>0</v>
      </c>
      <c r="I45" s="31" t="s">
        <v>43</v>
      </c>
    </row>
    <row r="46" s="31" customFormat="1" ht="16.95" hidden="1" customHeight="1" spans="1:9">
      <c r="A46" s="36" t="s">
        <v>1514</v>
      </c>
      <c r="B46" s="38">
        <v>0</v>
      </c>
      <c r="C46" s="38">
        <v>0</v>
      </c>
      <c r="D46" s="38">
        <v>0</v>
      </c>
      <c r="E46" s="38">
        <v>0</v>
      </c>
      <c r="F46" s="75">
        <f t="shared" si="0"/>
        <v>0</v>
      </c>
      <c r="G46" s="75">
        <f t="shared" si="1"/>
        <v>0</v>
      </c>
      <c r="H46" s="75">
        <f t="shared" si="2"/>
        <v>0</v>
      </c>
      <c r="I46" s="31" t="s">
        <v>43</v>
      </c>
    </row>
    <row r="47" s="31" customFormat="1" ht="16.95" hidden="1" customHeight="1" spans="1:9">
      <c r="A47" s="36" t="s">
        <v>1515</v>
      </c>
      <c r="B47" s="38">
        <v>0</v>
      </c>
      <c r="C47" s="38">
        <v>0</v>
      </c>
      <c r="D47" s="38">
        <v>0</v>
      </c>
      <c r="E47" s="38">
        <v>0</v>
      </c>
      <c r="F47" s="75">
        <f t="shared" si="0"/>
        <v>0</v>
      </c>
      <c r="G47" s="75">
        <f t="shared" si="1"/>
        <v>0</v>
      </c>
      <c r="H47" s="75">
        <f t="shared" si="2"/>
        <v>0</v>
      </c>
      <c r="I47" s="31" t="s">
        <v>43</v>
      </c>
    </row>
    <row r="48" s="31" customFormat="1" ht="16.95" hidden="1" customHeight="1" spans="1:9">
      <c r="A48" s="36" t="s">
        <v>1516</v>
      </c>
      <c r="B48" s="38">
        <v>0</v>
      </c>
      <c r="C48" s="38">
        <v>0</v>
      </c>
      <c r="D48" s="38">
        <v>0</v>
      </c>
      <c r="E48" s="38">
        <v>0</v>
      </c>
      <c r="F48" s="75">
        <f t="shared" si="0"/>
        <v>0</v>
      </c>
      <c r="G48" s="75">
        <f t="shared" si="1"/>
        <v>0</v>
      </c>
      <c r="H48" s="75">
        <f t="shared" si="2"/>
        <v>0</v>
      </c>
      <c r="I48" s="31" t="s">
        <v>43</v>
      </c>
    </row>
    <row r="49" s="31" customFormat="1" ht="9" hidden="1" customHeight="1" spans="1:9">
      <c r="A49" s="36" t="s">
        <v>1517</v>
      </c>
      <c r="B49" s="38">
        <v>0</v>
      </c>
      <c r="C49" s="38">
        <v>0</v>
      </c>
      <c r="D49" s="38">
        <v>0</v>
      </c>
      <c r="E49" s="38">
        <v>0</v>
      </c>
      <c r="F49" s="75">
        <f t="shared" si="0"/>
        <v>0</v>
      </c>
      <c r="G49" s="75">
        <f t="shared" si="1"/>
        <v>0</v>
      </c>
      <c r="H49" s="75">
        <f t="shared" si="2"/>
        <v>0</v>
      </c>
      <c r="I49" s="31" t="s">
        <v>43</v>
      </c>
    </row>
    <row r="50" s="31" customFormat="1" ht="30" customHeight="1" spans="1:9">
      <c r="A50" s="90" t="s">
        <v>1518</v>
      </c>
      <c r="B50" s="38">
        <v>331</v>
      </c>
      <c r="C50" s="38">
        <v>331</v>
      </c>
      <c r="D50" s="38">
        <v>0</v>
      </c>
      <c r="E50" s="38">
        <v>0</v>
      </c>
      <c r="F50" s="75">
        <f t="shared" si="0"/>
        <v>0</v>
      </c>
      <c r="G50" s="75">
        <f t="shared" si="1"/>
        <v>0</v>
      </c>
      <c r="H50" s="75">
        <f t="shared" si="2"/>
        <v>0</v>
      </c>
      <c r="I50" s="31" t="s">
        <v>13</v>
      </c>
    </row>
    <row r="51" s="31" customFormat="1" ht="16.95" hidden="1" customHeight="1" spans="1:9">
      <c r="A51" s="36" t="s">
        <v>1519</v>
      </c>
      <c r="B51" s="38">
        <v>0</v>
      </c>
      <c r="C51" s="38">
        <v>0</v>
      </c>
      <c r="D51" s="38">
        <v>0</v>
      </c>
      <c r="E51" s="38">
        <v>0</v>
      </c>
      <c r="F51" s="75">
        <f t="shared" si="0"/>
        <v>0</v>
      </c>
      <c r="G51" s="75">
        <f t="shared" si="1"/>
        <v>0</v>
      </c>
      <c r="H51" s="75">
        <f t="shared" si="2"/>
        <v>0</v>
      </c>
      <c r="I51" s="31" t="s">
        <v>43</v>
      </c>
    </row>
    <row r="52" s="31" customFormat="1" ht="16.95" hidden="1" customHeight="1" spans="1:9">
      <c r="A52" s="36" t="s">
        <v>1520</v>
      </c>
      <c r="B52" s="38">
        <v>0</v>
      </c>
      <c r="C52" s="38">
        <v>0</v>
      </c>
      <c r="D52" s="38">
        <v>0</v>
      </c>
      <c r="E52" s="38">
        <v>0</v>
      </c>
      <c r="F52" s="75">
        <f t="shared" si="0"/>
        <v>0</v>
      </c>
      <c r="G52" s="75">
        <f t="shared" si="1"/>
        <v>0</v>
      </c>
      <c r="H52" s="75">
        <f t="shared" si="2"/>
        <v>0</v>
      </c>
      <c r="I52" s="31" t="s">
        <v>43</v>
      </c>
    </row>
    <row r="53" s="31" customFormat="1" ht="30" customHeight="1" spans="1:9">
      <c r="A53" s="90" t="s">
        <v>1521</v>
      </c>
      <c r="B53" s="38">
        <v>331</v>
      </c>
      <c r="C53" s="38">
        <v>331</v>
      </c>
      <c r="D53" s="38">
        <v>0</v>
      </c>
      <c r="E53" s="38">
        <v>0</v>
      </c>
      <c r="F53" s="75">
        <f t="shared" si="0"/>
        <v>0</v>
      </c>
      <c r="G53" s="75">
        <f t="shared" si="1"/>
        <v>0</v>
      </c>
      <c r="H53" s="75">
        <f t="shared" si="2"/>
        <v>0</v>
      </c>
      <c r="I53" s="31" t="s">
        <v>13</v>
      </c>
    </row>
    <row r="54" s="31" customFormat="1" ht="16.95" hidden="1" customHeight="1" spans="1:9">
      <c r="A54" s="36" t="s">
        <v>1522</v>
      </c>
      <c r="B54" s="38">
        <v>0</v>
      </c>
      <c r="C54" s="38">
        <v>0</v>
      </c>
      <c r="D54" s="38">
        <v>0</v>
      </c>
      <c r="E54" s="38">
        <v>0</v>
      </c>
      <c r="F54" s="75">
        <f t="shared" si="0"/>
        <v>0</v>
      </c>
      <c r="G54" s="75">
        <f t="shared" si="1"/>
        <v>0</v>
      </c>
      <c r="H54" s="75">
        <f t="shared" si="2"/>
        <v>0</v>
      </c>
      <c r="I54" s="31" t="s">
        <v>43</v>
      </c>
    </row>
    <row r="55" s="31" customFormat="1" ht="16.95" hidden="1" customHeight="1" spans="1:9">
      <c r="A55" s="91"/>
      <c r="B55" s="82"/>
      <c r="C55" s="82"/>
      <c r="D55" s="82"/>
      <c r="E55" s="82"/>
      <c r="F55" s="75"/>
      <c r="G55" s="75"/>
      <c r="H55" s="75"/>
      <c r="I55" s="31" t="s">
        <v>43</v>
      </c>
    </row>
    <row r="56" s="31" customFormat="1" ht="30" customHeight="1" spans="1:9">
      <c r="A56" s="63" t="s">
        <v>1523</v>
      </c>
      <c r="B56" s="92">
        <v>401</v>
      </c>
      <c r="C56" s="38">
        <v>353</v>
      </c>
      <c r="D56" s="38">
        <v>49</v>
      </c>
      <c r="E56" s="38">
        <v>353</v>
      </c>
      <c r="F56" s="75">
        <f>IF(B56&lt;&gt;0,(E56/B56)*100,0)</f>
        <v>88.0299251870324</v>
      </c>
      <c r="G56" s="75">
        <f>IF(C56&lt;&gt;0,(E56/C56)*100,0)</f>
        <v>100</v>
      </c>
      <c r="H56" s="75">
        <f t="shared" ref="H56:H62" si="3">IF(D56&lt;&gt;0,(E56/D56)*100,0)</f>
        <v>720.408163265306</v>
      </c>
      <c r="I56" s="31" t="s">
        <v>13</v>
      </c>
    </row>
    <row r="57" s="31" customFormat="1" ht="16.95" hidden="1" customHeight="1" spans="1:9">
      <c r="A57" s="93"/>
      <c r="B57" s="82"/>
      <c r="C57" s="82"/>
      <c r="D57" s="82"/>
      <c r="E57" s="82"/>
      <c r="F57" s="75"/>
      <c r="G57" s="75"/>
      <c r="H57" s="75"/>
      <c r="I57" s="31" t="s">
        <v>43</v>
      </c>
    </row>
    <row r="58" s="31" customFormat="1" ht="30" customHeight="1" spans="1:9">
      <c r="A58" s="90" t="s">
        <v>1524</v>
      </c>
      <c r="B58" s="82"/>
      <c r="C58" s="82">
        <v>53</v>
      </c>
      <c r="D58" s="38">
        <v>244</v>
      </c>
      <c r="E58" s="38">
        <v>53</v>
      </c>
      <c r="F58" s="75">
        <f>IF(B58&lt;&gt;0,(E58/B58)*100,0)</f>
        <v>0</v>
      </c>
      <c r="G58" s="75"/>
      <c r="H58" s="75">
        <f t="shared" si="3"/>
        <v>21.7213114754098</v>
      </c>
      <c r="I58" s="31" t="s">
        <v>13</v>
      </c>
    </row>
    <row r="59" s="31" customFormat="1" ht="16.95" hidden="1" customHeight="1" spans="1:9">
      <c r="A59" s="36" t="s">
        <v>1525</v>
      </c>
      <c r="B59" s="82"/>
      <c r="C59" s="82"/>
      <c r="D59" s="38">
        <v>0</v>
      </c>
      <c r="E59" s="38">
        <v>0</v>
      </c>
      <c r="F59" s="75"/>
      <c r="G59" s="75"/>
      <c r="H59" s="75">
        <f t="shared" si="3"/>
        <v>0</v>
      </c>
      <c r="I59" s="31" t="s">
        <v>43</v>
      </c>
    </row>
    <row r="60" s="31" customFormat="1" ht="16.95" hidden="1" customHeight="1" spans="1:9">
      <c r="A60" s="36" t="s">
        <v>1526</v>
      </c>
      <c r="B60" s="82"/>
      <c r="C60" s="82"/>
      <c r="D60" s="38">
        <v>0</v>
      </c>
      <c r="E60" s="38">
        <v>0</v>
      </c>
      <c r="F60" s="75"/>
      <c r="G60" s="75"/>
      <c r="H60" s="75">
        <f t="shared" si="3"/>
        <v>0</v>
      </c>
      <c r="I60" s="31" t="s">
        <v>43</v>
      </c>
    </row>
    <row r="61" s="31" customFormat="1" ht="16.95" hidden="1" customHeight="1" spans="1:9">
      <c r="A61" s="36" t="s">
        <v>1527</v>
      </c>
      <c r="B61" s="82"/>
      <c r="C61" s="82"/>
      <c r="D61" s="38">
        <v>0</v>
      </c>
      <c r="E61" s="38">
        <v>0</v>
      </c>
      <c r="F61" s="75"/>
      <c r="G61" s="75"/>
      <c r="H61" s="75">
        <f t="shared" si="3"/>
        <v>0</v>
      </c>
      <c r="I61" s="31" t="s">
        <v>43</v>
      </c>
    </row>
    <row r="62" s="31" customFormat="1" ht="16.95" hidden="1" customHeight="1" spans="1:9">
      <c r="A62" s="36" t="s">
        <v>1528</v>
      </c>
      <c r="B62" s="82"/>
      <c r="C62" s="82"/>
      <c r="D62" s="38">
        <v>0</v>
      </c>
      <c r="E62" s="38">
        <v>0</v>
      </c>
      <c r="F62" s="75"/>
      <c r="G62" s="75"/>
      <c r="H62" s="75">
        <f t="shared" si="3"/>
        <v>0</v>
      </c>
      <c r="I62" s="31" t="s">
        <v>43</v>
      </c>
    </row>
    <row r="63" s="31" customFormat="1" ht="16.95" hidden="1" customHeight="1" spans="1:9">
      <c r="A63" s="36"/>
      <c r="B63" s="82"/>
      <c r="C63" s="82"/>
      <c r="D63" s="82"/>
      <c r="E63" s="82"/>
      <c r="F63" s="75"/>
      <c r="G63" s="75"/>
      <c r="H63" s="75"/>
      <c r="I63" s="31" t="s">
        <v>43</v>
      </c>
    </row>
    <row r="64" s="31" customFormat="1" ht="16.95" hidden="1" customHeight="1" spans="1:9">
      <c r="A64" s="36"/>
      <c r="B64" s="82"/>
      <c r="C64" s="82"/>
      <c r="D64" s="82"/>
      <c r="E64" s="82"/>
      <c r="F64" s="75"/>
      <c r="G64" s="75"/>
      <c r="H64" s="75"/>
      <c r="I64" s="31" t="s">
        <v>43</v>
      </c>
    </row>
    <row r="65" s="31" customFormat="1" ht="30" customHeight="1" spans="1:9">
      <c r="A65" s="94" t="s">
        <v>56</v>
      </c>
      <c r="B65" s="82">
        <v>401</v>
      </c>
      <c r="C65" s="82">
        <v>406</v>
      </c>
      <c r="D65" s="38">
        <v>293</v>
      </c>
      <c r="E65" s="38">
        <v>406</v>
      </c>
      <c r="F65" s="75"/>
      <c r="G65" s="75"/>
      <c r="H65" s="75">
        <f>IF(D65&lt;&gt;0,(E65/D65)*100,0)</f>
        <v>138.566552901024</v>
      </c>
      <c r="I65" s="31" t="s">
        <v>13</v>
      </c>
    </row>
    <row r="66" s="31" customFormat="1" ht="15.6" customHeight="1"/>
  </sheetData>
  <autoFilter ref="A4:I65">
    <filterColumn colId="8">
      <customFilters>
        <customFilter operator="equal" val="是"/>
      </customFilters>
    </filterColumn>
    <extLst/>
  </autoFilter>
  <mergeCells count="1">
    <mergeCell ref="A2:H2"/>
  </mergeCells>
  <pageMargins left="0.751388888888889" right="0.751388888888889" top="1" bottom="1" header="0.5" footer="0.5"/>
  <pageSetup paperSize="9" firstPageNumber="35" orientation="portrait" useFirstPageNumber="1" horizontalDpi="600"/>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47"/>
  <sheetViews>
    <sheetView showZeros="0" workbookViewId="0">
      <selection activeCell="A1" sqref="A1"/>
    </sheetView>
  </sheetViews>
  <sheetFormatPr defaultColWidth="9.1" defaultRowHeight="14.25"/>
  <cols>
    <col min="1" max="1" width="26.75" style="31" customWidth="1"/>
    <col min="2" max="2" width="7.5" style="31" customWidth="1"/>
    <col min="3" max="3" width="7.66666666666667" style="31" customWidth="1"/>
    <col min="4" max="8" width="7.5" style="31" customWidth="1"/>
    <col min="9" max="16384" width="9.1" style="9"/>
  </cols>
  <sheetData>
    <row r="1" s="9" customFormat="1" spans="1:8">
      <c r="A1" s="31" t="s">
        <v>1529</v>
      </c>
      <c r="B1" s="31"/>
      <c r="C1" s="31"/>
      <c r="D1" s="31"/>
      <c r="E1" s="31"/>
      <c r="F1" s="31"/>
      <c r="G1" s="31"/>
      <c r="H1" s="31"/>
    </row>
    <row r="2" s="31" customFormat="1" ht="34.05" customHeight="1" spans="1:8">
      <c r="A2" s="11" t="s">
        <v>1530</v>
      </c>
      <c r="B2" s="11"/>
      <c r="C2" s="11"/>
      <c r="D2" s="11"/>
      <c r="E2" s="11"/>
      <c r="F2" s="11"/>
      <c r="G2" s="11"/>
      <c r="H2" s="11"/>
    </row>
    <row r="3" s="31" customFormat="1" ht="16.95" customHeight="1" spans="1:8">
      <c r="A3" s="32"/>
      <c r="B3" s="32"/>
      <c r="C3" s="32"/>
      <c r="D3" s="32"/>
      <c r="E3" s="32"/>
      <c r="F3" s="32"/>
      <c r="G3" s="56"/>
      <c r="H3" s="57" t="s">
        <v>59</v>
      </c>
    </row>
    <row r="4" s="31" customFormat="1" ht="43" customHeight="1" spans="1:9">
      <c r="A4" s="58" t="s">
        <v>1215</v>
      </c>
      <c r="B4" s="58" t="s">
        <v>4</v>
      </c>
      <c r="C4" s="58" t="s">
        <v>5</v>
      </c>
      <c r="D4" s="58" t="s">
        <v>10</v>
      </c>
      <c r="E4" s="58" t="s">
        <v>6</v>
      </c>
      <c r="F4" s="58" t="s">
        <v>61</v>
      </c>
      <c r="G4" s="58" t="s">
        <v>62</v>
      </c>
      <c r="H4" s="58" t="s">
        <v>1216</v>
      </c>
      <c r="I4" s="58" t="s">
        <v>11</v>
      </c>
    </row>
    <row r="5" s="70" customFormat="1" ht="16.95" hidden="1" customHeight="1" spans="1:9">
      <c r="A5" s="71" t="s">
        <v>71</v>
      </c>
      <c r="B5" s="72">
        <v>0</v>
      </c>
      <c r="C5" s="72">
        <v>0</v>
      </c>
      <c r="D5" s="72">
        <v>0</v>
      </c>
      <c r="E5" s="73">
        <v>0</v>
      </c>
      <c r="F5" s="74">
        <f t="shared" ref="F5:F35" si="0">IF(B5&lt;&gt;0,(E5/B5)*100,0)</f>
        <v>0</v>
      </c>
      <c r="G5" s="74">
        <f t="shared" ref="G5:G35" si="1">IF(C5&lt;&gt;0,E5/C5*100,0)</f>
        <v>0</v>
      </c>
      <c r="H5" s="74">
        <f t="shared" ref="H5:H35" si="2">IF(D5&lt;&gt;0,(E5/D5)*100,0)</f>
        <v>0</v>
      </c>
      <c r="I5" s="70" t="s">
        <v>43</v>
      </c>
    </row>
    <row r="6" s="70" customFormat="1" ht="16.95" hidden="1" customHeight="1" spans="1:9">
      <c r="A6" s="71" t="s">
        <v>1531</v>
      </c>
      <c r="B6" s="72">
        <v>0</v>
      </c>
      <c r="C6" s="72">
        <v>0</v>
      </c>
      <c r="D6" s="72">
        <v>0</v>
      </c>
      <c r="E6" s="73">
        <v>0</v>
      </c>
      <c r="F6" s="74">
        <f t="shared" si="0"/>
        <v>0</v>
      </c>
      <c r="G6" s="74">
        <f t="shared" si="1"/>
        <v>0</v>
      </c>
      <c r="H6" s="74">
        <f t="shared" si="2"/>
        <v>0</v>
      </c>
      <c r="I6" s="70" t="s">
        <v>43</v>
      </c>
    </row>
    <row r="7" s="70" customFormat="1" ht="16.95" hidden="1" customHeight="1" spans="1:9">
      <c r="A7" s="71" t="s">
        <v>1532</v>
      </c>
      <c r="B7" s="72">
        <v>0</v>
      </c>
      <c r="C7" s="72">
        <v>0</v>
      </c>
      <c r="D7" s="72">
        <v>0</v>
      </c>
      <c r="E7" s="73">
        <v>0</v>
      </c>
      <c r="F7" s="74">
        <f t="shared" si="0"/>
        <v>0</v>
      </c>
      <c r="G7" s="74">
        <f t="shared" si="1"/>
        <v>0</v>
      </c>
      <c r="H7" s="74">
        <f t="shared" si="2"/>
        <v>0</v>
      </c>
      <c r="I7" s="70" t="s">
        <v>43</v>
      </c>
    </row>
    <row r="8" s="31" customFormat="1" ht="38" customHeight="1" spans="1:9">
      <c r="A8" s="36" t="s">
        <v>1533</v>
      </c>
      <c r="B8" s="38">
        <v>70</v>
      </c>
      <c r="C8" s="38">
        <v>53</v>
      </c>
      <c r="D8" s="38">
        <v>244</v>
      </c>
      <c r="E8" s="38">
        <v>53</v>
      </c>
      <c r="F8" s="75">
        <f t="shared" si="0"/>
        <v>75.7142857142857</v>
      </c>
      <c r="G8" s="75">
        <f t="shared" si="1"/>
        <v>100</v>
      </c>
      <c r="H8" s="75">
        <f t="shared" si="2"/>
        <v>21.7213114754098</v>
      </c>
      <c r="I8" s="31" t="s">
        <v>13</v>
      </c>
    </row>
    <row r="9" s="31" customFormat="1" ht="38" customHeight="1" spans="1:9">
      <c r="A9" s="76" t="s">
        <v>1534</v>
      </c>
      <c r="B9" s="77">
        <v>0</v>
      </c>
      <c r="C9" s="77">
        <v>53</v>
      </c>
      <c r="D9" s="77">
        <v>244</v>
      </c>
      <c r="E9" s="77">
        <v>53</v>
      </c>
      <c r="F9" s="75">
        <f t="shared" si="0"/>
        <v>0</v>
      </c>
      <c r="G9" s="75">
        <f t="shared" si="1"/>
        <v>100</v>
      </c>
      <c r="H9" s="75">
        <f t="shared" si="2"/>
        <v>21.7213114754098</v>
      </c>
      <c r="I9" s="31" t="s">
        <v>13</v>
      </c>
    </row>
    <row r="10" s="70" customFormat="1" ht="16.95" hidden="1" customHeight="1" spans="1:9">
      <c r="A10" s="71" t="s">
        <v>1535</v>
      </c>
      <c r="B10" s="72">
        <v>0</v>
      </c>
      <c r="C10" s="72">
        <v>0</v>
      </c>
      <c r="D10" s="72">
        <v>0</v>
      </c>
      <c r="E10" s="73">
        <v>0</v>
      </c>
      <c r="F10" s="74">
        <f t="shared" si="0"/>
        <v>0</v>
      </c>
      <c r="G10" s="74">
        <f t="shared" si="1"/>
        <v>0</v>
      </c>
      <c r="H10" s="74">
        <f t="shared" si="2"/>
        <v>0</v>
      </c>
      <c r="I10" s="70" t="s">
        <v>43</v>
      </c>
    </row>
    <row r="11" s="31" customFormat="1" ht="38" customHeight="1" spans="1:9">
      <c r="A11" s="36" t="s">
        <v>1536</v>
      </c>
      <c r="B11" s="38">
        <v>0</v>
      </c>
      <c r="C11" s="38">
        <v>53</v>
      </c>
      <c r="D11" s="38">
        <v>244</v>
      </c>
      <c r="E11" s="38">
        <v>53</v>
      </c>
      <c r="F11" s="75">
        <f t="shared" si="0"/>
        <v>0</v>
      </c>
      <c r="G11" s="75">
        <f t="shared" si="1"/>
        <v>100</v>
      </c>
      <c r="H11" s="75">
        <f t="shared" si="2"/>
        <v>21.7213114754098</v>
      </c>
      <c r="I11" s="31" t="s">
        <v>13</v>
      </c>
    </row>
    <row r="12" s="70" customFormat="1" ht="16.95" hidden="1" customHeight="1" spans="1:9">
      <c r="A12" s="71" t="s">
        <v>1537</v>
      </c>
      <c r="B12" s="72">
        <v>0</v>
      </c>
      <c r="C12" s="72">
        <v>0</v>
      </c>
      <c r="D12" s="72">
        <v>0</v>
      </c>
      <c r="E12" s="72">
        <v>0</v>
      </c>
      <c r="F12" s="74">
        <f t="shared" si="0"/>
        <v>0</v>
      </c>
      <c r="G12" s="74">
        <f t="shared" si="1"/>
        <v>0</v>
      </c>
      <c r="H12" s="74">
        <f t="shared" si="2"/>
        <v>0</v>
      </c>
      <c r="I12" s="70" t="s">
        <v>43</v>
      </c>
    </row>
    <row r="13" s="70" customFormat="1" ht="16.95" hidden="1" customHeight="1" spans="1:9">
      <c r="A13" s="71" t="s">
        <v>1538</v>
      </c>
      <c r="B13" s="72">
        <v>0</v>
      </c>
      <c r="C13" s="72">
        <v>0</v>
      </c>
      <c r="D13" s="72">
        <v>0</v>
      </c>
      <c r="E13" s="72">
        <v>0</v>
      </c>
      <c r="F13" s="74">
        <f t="shared" si="0"/>
        <v>0</v>
      </c>
      <c r="G13" s="74">
        <f t="shared" si="1"/>
        <v>0</v>
      </c>
      <c r="H13" s="74">
        <f t="shared" si="2"/>
        <v>0</v>
      </c>
      <c r="I13" s="70" t="s">
        <v>43</v>
      </c>
    </row>
    <row r="14" s="70" customFormat="1" ht="16.95" hidden="1" customHeight="1" spans="1:9">
      <c r="A14" s="71" t="s">
        <v>1539</v>
      </c>
      <c r="B14" s="72">
        <v>0</v>
      </c>
      <c r="C14" s="72">
        <v>0</v>
      </c>
      <c r="D14" s="72">
        <v>0</v>
      </c>
      <c r="E14" s="72">
        <v>0</v>
      </c>
      <c r="F14" s="74">
        <f t="shared" si="0"/>
        <v>0</v>
      </c>
      <c r="G14" s="74">
        <f t="shared" si="1"/>
        <v>0</v>
      </c>
      <c r="H14" s="74">
        <f t="shared" si="2"/>
        <v>0</v>
      </c>
      <c r="I14" s="70" t="s">
        <v>43</v>
      </c>
    </row>
    <row r="15" s="70" customFormat="1" ht="16.95" hidden="1" customHeight="1" spans="1:9">
      <c r="A15" s="71" t="s">
        <v>1540</v>
      </c>
      <c r="B15" s="72">
        <v>0</v>
      </c>
      <c r="C15" s="72">
        <v>0</v>
      </c>
      <c r="D15" s="72">
        <v>0</v>
      </c>
      <c r="E15" s="72">
        <v>0</v>
      </c>
      <c r="F15" s="74">
        <f t="shared" si="0"/>
        <v>0</v>
      </c>
      <c r="G15" s="74">
        <f t="shared" si="1"/>
        <v>0</v>
      </c>
      <c r="H15" s="74">
        <f t="shared" si="2"/>
        <v>0</v>
      </c>
      <c r="I15" s="70" t="s">
        <v>43</v>
      </c>
    </row>
    <row r="16" s="70" customFormat="1" ht="16.95" hidden="1" customHeight="1" spans="1:9">
      <c r="A16" s="71" t="s">
        <v>1541</v>
      </c>
      <c r="B16" s="72">
        <v>0</v>
      </c>
      <c r="C16" s="72">
        <v>0</v>
      </c>
      <c r="D16" s="72">
        <v>0</v>
      </c>
      <c r="E16" s="72">
        <v>0</v>
      </c>
      <c r="F16" s="74">
        <f t="shared" si="0"/>
        <v>0</v>
      </c>
      <c r="G16" s="74">
        <f t="shared" si="1"/>
        <v>0</v>
      </c>
      <c r="H16" s="74">
        <f t="shared" si="2"/>
        <v>0</v>
      </c>
      <c r="I16" s="70" t="s">
        <v>43</v>
      </c>
    </row>
    <row r="17" s="70" customFormat="1" ht="16.95" hidden="1" customHeight="1" spans="1:9">
      <c r="A17" s="71" t="s">
        <v>1542</v>
      </c>
      <c r="B17" s="72">
        <v>0</v>
      </c>
      <c r="C17" s="72">
        <v>0</v>
      </c>
      <c r="D17" s="72">
        <v>0</v>
      </c>
      <c r="E17" s="72">
        <v>0</v>
      </c>
      <c r="F17" s="74">
        <f t="shared" si="0"/>
        <v>0</v>
      </c>
      <c r="G17" s="74">
        <f t="shared" si="1"/>
        <v>0</v>
      </c>
      <c r="H17" s="74">
        <f t="shared" si="2"/>
        <v>0</v>
      </c>
      <c r="I17" s="70" t="s">
        <v>43</v>
      </c>
    </row>
    <row r="18" s="70" customFormat="1" ht="16.95" hidden="1" customHeight="1" spans="1:9">
      <c r="A18" s="71" t="s">
        <v>1543</v>
      </c>
      <c r="B18" s="72">
        <v>0</v>
      </c>
      <c r="C18" s="72">
        <v>0</v>
      </c>
      <c r="D18" s="72">
        <v>0</v>
      </c>
      <c r="E18" s="72">
        <v>0</v>
      </c>
      <c r="F18" s="74">
        <f t="shared" si="0"/>
        <v>0</v>
      </c>
      <c r="G18" s="74">
        <f t="shared" si="1"/>
        <v>0</v>
      </c>
      <c r="H18" s="74">
        <f t="shared" si="2"/>
        <v>0</v>
      </c>
      <c r="I18" s="70" t="s">
        <v>43</v>
      </c>
    </row>
    <row r="19" s="70" customFormat="1" ht="16.95" hidden="1" customHeight="1" spans="1:9">
      <c r="A19" s="71" t="s">
        <v>1544</v>
      </c>
      <c r="B19" s="72">
        <v>0</v>
      </c>
      <c r="C19" s="72">
        <v>0</v>
      </c>
      <c r="D19" s="72">
        <v>0</v>
      </c>
      <c r="E19" s="72">
        <v>0</v>
      </c>
      <c r="F19" s="74">
        <f t="shared" si="0"/>
        <v>0</v>
      </c>
      <c r="G19" s="74">
        <f t="shared" si="1"/>
        <v>0</v>
      </c>
      <c r="H19" s="74">
        <f t="shared" si="2"/>
        <v>0</v>
      </c>
      <c r="I19" s="70" t="s">
        <v>43</v>
      </c>
    </row>
    <row r="20" s="70" customFormat="1" ht="16.95" hidden="1" customHeight="1" spans="1:9">
      <c r="A20" s="71" t="s">
        <v>1545</v>
      </c>
      <c r="B20" s="72">
        <v>0</v>
      </c>
      <c r="C20" s="72">
        <v>0</v>
      </c>
      <c r="D20" s="72">
        <v>0</v>
      </c>
      <c r="E20" s="72">
        <v>0</v>
      </c>
      <c r="F20" s="74">
        <f t="shared" si="0"/>
        <v>0</v>
      </c>
      <c r="G20" s="74">
        <f t="shared" si="1"/>
        <v>0</v>
      </c>
      <c r="H20" s="74">
        <f t="shared" si="2"/>
        <v>0</v>
      </c>
      <c r="I20" s="70" t="s">
        <v>43</v>
      </c>
    </row>
    <row r="21" s="70" customFormat="1" ht="16.95" hidden="1" customHeight="1" spans="1:9">
      <c r="A21" s="71" t="s">
        <v>1546</v>
      </c>
      <c r="B21" s="72">
        <v>0</v>
      </c>
      <c r="C21" s="72">
        <v>0</v>
      </c>
      <c r="D21" s="72">
        <v>0</v>
      </c>
      <c r="E21" s="72">
        <v>0</v>
      </c>
      <c r="F21" s="74">
        <f t="shared" si="0"/>
        <v>0</v>
      </c>
      <c r="G21" s="74">
        <f t="shared" si="1"/>
        <v>0</v>
      </c>
      <c r="H21" s="74">
        <f t="shared" si="2"/>
        <v>0</v>
      </c>
      <c r="I21" s="70" t="s">
        <v>43</v>
      </c>
    </row>
    <row r="22" s="70" customFormat="1" ht="16.95" hidden="1" customHeight="1" spans="1:9">
      <c r="A22" s="71" t="s">
        <v>1547</v>
      </c>
      <c r="B22" s="72">
        <v>0</v>
      </c>
      <c r="C22" s="72">
        <v>0</v>
      </c>
      <c r="D22" s="72">
        <v>0</v>
      </c>
      <c r="E22" s="72">
        <v>0</v>
      </c>
      <c r="F22" s="74">
        <f t="shared" si="0"/>
        <v>0</v>
      </c>
      <c r="G22" s="74">
        <f t="shared" si="1"/>
        <v>0</v>
      </c>
      <c r="H22" s="74">
        <f t="shared" si="2"/>
        <v>0</v>
      </c>
      <c r="I22" s="70" t="s">
        <v>43</v>
      </c>
    </row>
    <row r="23" s="70" customFormat="1" ht="16.95" hidden="1" customHeight="1" spans="1:9">
      <c r="A23" s="71" t="s">
        <v>1548</v>
      </c>
      <c r="B23" s="72">
        <v>0</v>
      </c>
      <c r="C23" s="72">
        <v>0</v>
      </c>
      <c r="D23" s="72">
        <v>0</v>
      </c>
      <c r="E23" s="72">
        <v>0</v>
      </c>
      <c r="F23" s="74">
        <f t="shared" si="0"/>
        <v>0</v>
      </c>
      <c r="G23" s="74">
        <f t="shared" si="1"/>
        <v>0</v>
      </c>
      <c r="H23" s="74">
        <f t="shared" si="2"/>
        <v>0</v>
      </c>
      <c r="I23" s="70" t="s">
        <v>43</v>
      </c>
    </row>
    <row r="24" s="70" customFormat="1" ht="16.95" hidden="1" customHeight="1" spans="1:9">
      <c r="A24" s="71" t="s">
        <v>1549</v>
      </c>
      <c r="B24" s="72">
        <v>0</v>
      </c>
      <c r="C24" s="72">
        <v>0</v>
      </c>
      <c r="D24" s="72">
        <v>0</v>
      </c>
      <c r="E24" s="72">
        <v>0</v>
      </c>
      <c r="F24" s="74">
        <f t="shared" si="0"/>
        <v>0</v>
      </c>
      <c r="G24" s="74">
        <f t="shared" si="1"/>
        <v>0</v>
      </c>
      <c r="H24" s="74">
        <f t="shared" si="2"/>
        <v>0</v>
      </c>
      <c r="I24" s="70" t="s">
        <v>43</v>
      </c>
    </row>
    <row r="25" s="70" customFormat="1" ht="16.95" hidden="1" customHeight="1" spans="1:9">
      <c r="A25" s="71" t="s">
        <v>1550</v>
      </c>
      <c r="B25" s="72">
        <v>0</v>
      </c>
      <c r="C25" s="72">
        <v>0</v>
      </c>
      <c r="D25" s="72">
        <v>0</v>
      </c>
      <c r="E25" s="72">
        <v>0</v>
      </c>
      <c r="F25" s="74">
        <f t="shared" si="0"/>
        <v>0</v>
      </c>
      <c r="G25" s="74">
        <f t="shared" si="1"/>
        <v>0</v>
      </c>
      <c r="H25" s="74">
        <f t="shared" si="2"/>
        <v>0</v>
      </c>
      <c r="I25" s="70" t="s">
        <v>43</v>
      </c>
    </row>
    <row r="26" s="70" customFormat="1" ht="16.95" hidden="1" customHeight="1" spans="1:9">
      <c r="A26" s="71" t="s">
        <v>1551</v>
      </c>
      <c r="B26" s="72">
        <v>0</v>
      </c>
      <c r="C26" s="72">
        <v>0</v>
      </c>
      <c r="D26" s="72">
        <v>0</v>
      </c>
      <c r="E26" s="72">
        <v>0</v>
      </c>
      <c r="F26" s="74">
        <f t="shared" si="0"/>
        <v>0</v>
      </c>
      <c r="G26" s="74">
        <f t="shared" si="1"/>
        <v>0</v>
      </c>
      <c r="H26" s="74">
        <f t="shared" si="2"/>
        <v>0</v>
      </c>
      <c r="I26" s="70" t="s">
        <v>43</v>
      </c>
    </row>
    <row r="27" s="70" customFormat="1" ht="16.95" hidden="1" customHeight="1" spans="1:9">
      <c r="A27" s="71" t="s">
        <v>1552</v>
      </c>
      <c r="B27" s="72">
        <v>0</v>
      </c>
      <c r="C27" s="72">
        <v>0</v>
      </c>
      <c r="D27" s="72">
        <v>0</v>
      </c>
      <c r="E27" s="72">
        <v>0</v>
      </c>
      <c r="F27" s="74">
        <f t="shared" si="0"/>
        <v>0</v>
      </c>
      <c r="G27" s="74">
        <f t="shared" si="1"/>
        <v>0</v>
      </c>
      <c r="H27" s="74">
        <f t="shared" si="2"/>
        <v>0</v>
      </c>
      <c r="I27" s="70" t="s">
        <v>43</v>
      </c>
    </row>
    <row r="28" s="70" customFormat="1" ht="16.95" hidden="1" customHeight="1" spans="1:9">
      <c r="A28" s="71" t="s">
        <v>1553</v>
      </c>
      <c r="B28" s="72">
        <v>0</v>
      </c>
      <c r="C28" s="72">
        <v>0</v>
      </c>
      <c r="D28" s="72">
        <v>0</v>
      </c>
      <c r="E28" s="72">
        <v>0</v>
      </c>
      <c r="F28" s="74">
        <f t="shared" si="0"/>
        <v>0</v>
      </c>
      <c r="G28" s="74">
        <f t="shared" si="1"/>
        <v>0</v>
      </c>
      <c r="H28" s="74">
        <f t="shared" si="2"/>
        <v>0</v>
      </c>
      <c r="I28" s="70" t="s">
        <v>43</v>
      </c>
    </row>
    <row r="29" s="70" customFormat="1" ht="16.95" hidden="1" customHeight="1" spans="1:9">
      <c r="A29" s="71" t="s">
        <v>1554</v>
      </c>
      <c r="B29" s="72">
        <v>0</v>
      </c>
      <c r="C29" s="72">
        <v>0</v>
      </c>
      <c r="D29" s="72">
        <v>0</v>
      </c>
      <c r="E29" s="72">
        <v>0</v>
      </c>
      <c r="F29" s="74">
        <f t="shared" si="0"/>
        <v>0</v>
      </c>
      <c r="G29" s="74">
        <f t="shared" si="1"/>
        <v>0</v>
      </c>
      <c r="H29" s="74">
        <f t="shared" si="2"/>
        <v>0</v>
      </c>
      <c r="I29" s="70" t="s">
        <v>43</v>
      </c>
    </row>
    <row r="30" s="70" customFormat="1" ht="16.95" hidden="1" customHeight="1" spans="1:9">
      <c r="A30" s="71" t="s">
        <v>1555</v>
      </c>
      <c r="B30" s="72">
        <v>0</v>
      </c>
      <c r="C30" s="72">
        <v>0</v>
      </c>
      <c r="D30" s="72">
        <v>0</v>
      </c>
      <c r="E30" s="72">
        <v>0</v>
      </c>
      <c r="F30" s="74">
        <f t="shared" si="0"/>
        <v>0</v>
      </c>
      <c r="G30" s="74">
        <f t="shared" si="1"/>
        <v>0</v>
      </c>
      <c r="H30" s="74">
        <f t="shared" si="2"/>
        <v>0</v>
      </c>
      <c r="I30" s="70" t="s">
        <v>43</v>
      </c>
    </row>
    <row r="31" s="70" customFormat="1" ht="16.95" hidden="1" customHeight="1" spans="1:9">
      <c r="A31" s="71" t="s">
        <v>1556</v>
      </c>
      <c r="B31" s="72">
        <v>0</v>
      </c>
      <c r="C31" s="72">
        <v>0</v>
      </c>
      <c r="D31" s="72">
        <v>0</v>
      </c>
      <c r="E31" s="72">
        <v>0</v>
      </c>
      <c r="F31" s="74">
        <f t="shared" si="0"/>
        <v>0</v>
      </c>
      <c r="G31" s="74">
        <f t="shared" si="1"/>
        <v>0</v>
      </c>
      <c r="H31" s="74">
        <f t="shared" si="2"/>
        <v>0</v>
      </c>
      <c r="I31" s="70" t="s">
        <v>43</v>
      </c>
    </row>
    <row r="32" s="70" customFormat="1" ht="16.95" hidden="1" customHeight="1" spans="1:9">
      <c r="A32" s="71" t="s">
        <v>1557</v>
      </c>
      <c r="B32" s="72">
        <v>0</v>
      </c>
      <c r="C32" s="72">
        <v>0</v>
      </c>
      <c r="D32" s="72">
        <v>0</v>
      </c>
      <c r="E32" s="72">
        <v>0</v>
      </c>
      <c r="F32" s="74">
        <f t="shared" si="0"/>
        <v>0</v>
      </c>
      <c r="G32" s="74">
        <f t="shared" si="1"/>
        <v>0</v>
      </c>
      <c r="H32" s="74">
        <f t="shared" si="2"/>
        <v>0</v>
      </c>
      <c r="I32" s="70" t="s">
        <v>43</v>
      </c>
    </row>
    <row r="33" s="70" customFormat="1" ht="16.95" hidden="1" customHeight="1" spans="1:9">
      <c r="A33" s="71" t="s">
        <v>1558</v>
      </c>
      <c r="B33" s="72">
        <v>0</v>
      </c>
      <c r="C33" s="72">
        <v>0</v>
      </c>
      <c r="D33" s="72">
        <v>0</v>
      </c>
      <c r="E33" s="72">
        <v>0</v>
      </c>
      <c r="F33" s="74">
        <f t="shared" si="0"/>
        <v>0</v>
      </c>
      <c r="G33" s="74">
        <f t="shared" si="1"/>
        <v>0</v>
      </c>
      <c r="H33" s="74">
        <f t="shared" si="2"/>
        <v>0</v>
      </c>
      <c r="I33" s="70" t="s">
        <v>43</v>
      </c>
    </row>
    <row r="34" s="31" customFormat="1" ht="38" customHeight="1" spans="1:9">
      <c r="A34" s="36" t="s">
        <v>1559</v>
      </c>
      <c r="B34" s="38">
        <v>70</v>
      </c>
      <c r="C34" s="38"/>
      <c r="D34" s="38">
        <v>0</v>
      </c>
      <c r="E34" s="38">
        <v>0</v>
      </c>
      <c r="F34" s="75">
        <f t="shared" si="0"/>
        <v>0</v>
      </c>
      <c r="G34" s="75">
        <f t="shared" si="1"/>
        <v>0</v>
      </c>
      <c r="H34" s="75">
        <f t="shared" si="2"/>
        <v>0</v>
      </c>
      <c r="I34" s="31" t="s">
        <v>13</v>
      </c>
    </row>
    <row r="35" s="31" customFormat="1" ht="38" customHeight="1" spans="1:9">
      <c r="A35" s="36" t="s">
        <v>1560</v>
      </c>
      <c r="B35" s="38">
        <v>70</v>
      </c>
      <c r="C35" s="38"/>
      <c r="D35" s="38">
        <v>0</v>
      </c>
      <c r="E35" s="38">
        <v>0</v>
      </c>
      <c r="F35" s="75">
        <f t="shared" si="0"/>
        <v>0</v>
      </c>
      <c r="G35" s="75">
        <f t="shared" si="1"/>
        <v>0</v>
      </c>
      <c r="H35" s="75">
        <f t="shared" si="2"/>
        <v>0</v>
      </c>
      <c r="I35" s="31" t="s">
        <v>13</v>
      </c>
    </row>
    <row r="36" s="70" customFormat="1" ht="16.95" hidden="1" customHeight="1" spans="1:9">
      <c r="A36" s="78"/>
      <c r="B36" s="79"/>
      <c r="C36" s="79"/>
      <c r="D36" s="79"/>
      <c r="E36" s="79"/>
      <c r="F36" s="80"/>
      <c r="G36" s="80"/>
      <c r="H36" s="80"/>
      <c r="I36" s="70" t="s">
        <v>43</v>
      </c>
    </row>
    <row r="37" s="31" customFormat="1" ht="38" customHeight="1" spans="1:9">
      <c r="A37" s="81" t="s">
        <v>1533</v>
      </c>
      <c r="B37" s="38">
        <v>70</v>
      </c>
      <c r="C37" s="38">
        <v>53</v>
      </c>
      <c r="D37" s="38">
        <v>244</v>
      </c>
      <c r="E37" s="38">
        <v>53</v>
      </c>
      <c r="F37" s="75">
        <f>IF(B37&lt;&gt;0,(E37/B37)*100,0)</f>
        <v>75.7142857142857</v>
      </c>
      <c r="G37" s="75">
        <f>IF(C37&lt;&gt;0,E37/C37*100,0)</f>
        <v>100</v>
      </c>
      <c r="H37" s="75">
        <f t="shared" ref="H37:H44" si="3">IF(D37&lt;&gt;0,(E37/D37)*100,0)</f>
        <v>21.7213114754098</v>
      </c>
      <c r="I37" s="31" t="s">
        <v>13</v>
      </c>
    </row>
    <row r="38" s="70" customFormat="1" ht="16.95" hidden="1" customHeight="1" spans="1:9">
      <c r="A38" s="78"/>
      <c r="B38" s="79"/>
      <c r="C38" s="79"/>
      <c r="D38" s="79"/>
      <c r="E38" s="79"/>
      <c r="F38" s="80"/>
      <c r="G38" s="80"/>
      <c r="H38" s="80"/>
      <c r="I38" s="70" t="s">
        <v>43</v>
      </c>
    </row>
    <row r="39" s="70" customFormat="1" ht="16.95" hidden="1" customHeight="1" spans="1:9">
      <c r="A39" s="78" t="s">
        <v>1561</v>
      </c>
      <c r="B39" s="79"/>
      <c r="C39" s="79"/>
      <c r="D39" s="72">
        <v>0</v>
      </c>
      <c r="E39" s="72">
        <v>0</v>
      </c>
      <c r="F39" s="80"/>
      <c r="G39" s="80"/>
      <c r="H39" s="74">
        <f t="shared" si="3"/>
        <v>0</v>
      </c>
      <c r="I39" s="70" t="s">
        <v>43</v>
      </c>
    </row>
    <row r="40" s="70" customFormat="1" ht="16.95" hidden="1" customHeight="1" spans="1:9">
      <c r="A40" s="78" t="s">
        <v>1562</v>
      </c>
      <c r="B40" s="79"/>
      <c r="C40" s="79"/>
      <c r="D40" s="72">
        <v>0</v>
      </c>
      <c r="E40" s="72">
        <v>0</v>
      </c>
      <c r="F40" s="80"/>
      <c r="G40" s="80"/>
      <c r="H40" s="74">
        <f t="shared" si="3"/>
        <v>0</v>
      </c>
      <c r="I40" s="70" t="s">
        <v>43</v>
      </c>
    </row>
    <row r="41" s="31" customFormat="1" ht="38" customHeight="1" spans="1:9">
      <c r="A41" s="40" t="s">
        <v>1563</v>
      </c>
      <c r="B41" s="82">
        <v>331</v>
      </c>
      <c r="C41" s="82">
        <v>353</v>
      </c>
      <c r="D41" s="38">
        <v>49</v>
      </c>
      <c r="E41" s="38">
        <v>353</v>
      </c>
      <c r="F41" s="75"/>
      <c r="G41" s="75"/>
      <c r="H41" s="75">
        <f t="shared" si="3"/>
        <v>720.408163265306</v>
      </c>
      <c r="I41" s="31" t="s">
        <v>13</v>
      </c>
    </row>
    <row r="42" s="70" customFormat="1" ht="16.95" hidden="1" customHeight="1" spans="1:9">
      <c r="A42" s="78" t="s">
        <v>1564</v>
      </c>
      <c r="B42" s="79"/>
      <c r="C42" s="79"/>
      <c r="D42" s="72">
        <v>0</v>
      </c>
      <c r="E42" s="72">
        <v>0</v>
      </c>
      <c r="F42" s="80"/>
      <c r="G42" s="80"/>
      <c r="H42" s="74">
        <f t="shared" si="3"/>
        <v>0</v>
      </c>
      <c r="I42" s="70" t="s">
        <v>43</v>
      </c>
    </row>
    <row r="43" s="70" customFormat="1" ht="16.95" hidden="1" customHeight="1" spans="1:9">
      <c r="A43" s="78" t="s">
        <v>1565</v>
      </c>
      <c r="B43" s="79"/>
      <c r="C43" s="79"/>
      <c r="D43" s="72">
        <v>0</v>
      </c>
      <c r="E43" s="72">
        <v>0</v>
      </c>
      <c r="F43" s="80"/>
      <c r="G43" s="80"/>
      <c r="H43" s="74">
        <f t="shared" si="3"/>
        <v>0</v>
      </c>
      <c r="I43" s="70" t="s">
        <v>43</v>
      </c>
    </row>
    <row r="44" s="70" customFormat="1" ht="16.95" hidden="1" customHeight="1" spans="1:9">
      <c r="A44" s="78" t="s">
        <v>1566</v>
      </c>
      <c r="B44" s="79"/>
      <c r="C44" s="79"/>
      <c r="D44" s="72">
        <v>0</v>
      </c>
      <c r="E44" s="72">
        <v>0</v>
      </c>
      <c r="F44" s="80"/>
      <c r="G44" s="80"/>
      <c r="H44" s="74">
        <f t="shared" si="3"/>
        <v>0</v>
      </c>
      <c r="I44" s="70" t="s">
        <v>43</v>
      </c>
    </row>
    <row r="45" s="70" customFormat="1" ht="16.95" hidden="1" customHeight="1" spans="1:9">
      <c r="A45" s="78"/>
      <c r="B45" s="79"/>
      <c r="C45" s="79"/>
      <c r="D45" s="79"/>
      <c r="E45" s="79"/>
      <c r="F45" s="80"/>
      <c r="G45" s="80"/>
      <c r="H45" s="80"/>
      <c r="I45" s="70" t="s">
        <v>43</v>
      </c>
    </row>
    <row r="46" s="31" customFormat="1" ht="38" customHeight="1" spans="1:9">
      <c r="A46" s="81" t="s">
        <v>108</v>
      </c>
      <c r="B46" s="82">
        <v>401</v>
      </c>
      <c r="C46" s="82">
        <v>406</v>
      </c>
      <c r="D46" s="38">
        <v>293</v>
      </c>
      <c r="E46" s="38">
        <v>406</v>
      </c>
      <c r="F46" s="75"/>
      <c r="G46" s="75"/>
      <c r="H46" s="75">
        <f>IF(D46&lt;&gt;0,(E46/D46)*100,0)</f>
        <v>138.566552901024</v>
      </c>
      <c r="I46" s="31" t="s">
        <v>13</v>
      </c>
    </row>
    <row r="47" s="31" customFormat="1" ht="15.6" customHeight="1"/>
  </sheetData>
  <autoFilter ref="A4:K46">
    <filterColumn colId="8">
      <customFilters>
        <customFilter operator="equal" val="是"/>
      </customFilters>
    </filterColumn>
    <extLst/>
  </autoFilter>
  <mergeCells count="1">
    <mergeCell ref="A2:H2"/>
  </mergeCells>
  <pageMargins left="0.751388888888889" right="0.432638888888889" top="1" bottom="1" header="0.5" footer="0.5"/>
  <pageSetup paperSize="9" firstPageNumber="36" orientation="portrait" useFirstPageNumber="1" horizontalDpi="600"/>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Zeros="0" workbookViewId="0">
      <selection activeCell="A1" sqref="A1"/>
    </sheetView>
  </sheetViews>
  <sheetFormatPr defaultColWidth="9.1" defaultRowHeight="14.25"/>
  <cols>
    <col min="1" max="1" width="24" style="31" customWidth="1"/>
    <col min="2" max="5" width="9" style="31" customWidth="1"/>
    <col min="6" max="8" width="7" style="31" customWidth="1"/>
    <col min="9" max="16384" width="9.1" style="9"/>
  </cols>
  <sheetData>
    <row r="1" ht="21" customHeight="1" spans="1:1">
      <c r="A1" s="31" t="s">
        <v>1567</v>
      </c>
    </row>
    <row r="2" s="31" customFormat="1" ht="40.5" customHeight="1" spans="1:8">
      <c r="A2" s="11" t="s">
        <v>1568</v>
      </c>
      <c r="B2" s="11"/>
      <c r="C2" s="11"/>
      <c r="D2" s="11"/>
      <c r="E2" s="11"/>
      <c r="F2" s="11"/>
      <c r="G2" s="11"/>
      <c r="H2" s="11"/>
    </row>
    <row r="3" s="31" customFormat="1" ht="16.95" customHeight="1" spans="1:8">
      <c r="A3" s="56"/>
      <c r="B3" s="56"/>
      <c r="C3" s="56"/>
      <c r="D3" s="56"/>
      <c r="E3" s="56"/>
      <c r="F3" s="56"/>
      <c r="G3" s="56"/>
      <c r="H3" s="57" t="s">
        <v>59</v>
      </c>
    </row>
    <row r="4" s="31" customFormat="1" ht="48" customHeight="1" spans="1:8">
      <c r="A4" s="58" t="s">
        <v>60</v>
      </c>
      <c r="B4" s="58" t="s">
        <v>4</v>
      </c>
      <c r="C4" s="58" t="s">
        <v>5</v>
      </c>
      <c r="D4" s="58" t="s">
        <v>10</v>
      </c>
      <c r="E4" s="58" t="s">
        <v>6</v>
      </c>
      <c r="F4" s="58" t="s">
        <v>61</v>
      </c>
      <c r="G4" s="58" t="s">
        <v>62</v>
      </c>
      <c r="H4" s="58" t="s">
        <v>63</v>
      </c>
    </row>
    <row r="5" s="31" customFormat="1" ht="28" customHeight="1" spans="1:8">
      <c r="A5" s="59" t="s">
        <v>1569</v>
      </c>
      <c r="B5" s="60">
        <f>11416-900</f>
        <v>10516</v>
      </c>
      <c r="C5" s="61">
        <v>10895</v>
      </c>
      <c r="D5" s="61">
        <v>11772.02</v>
      </c>
      <c r="E5" s="61">
        <v>12281.36</v>
      </c>
      <c r="F5" s="62">
        <f t="shared" ref="F5:F17" si="0">IF(B5&lt;&gt;0,(E5/B5)*100,0)</f>
        <v>116.787371624192</v>
      </c>
      <c r="G5" s="62">
        <f t="shared" ref="G5:G17" si="1">IF(C5&lt;&gt;0,(E5/C5)*100,0)</f>
        <v>112.724736117485</v>
      </c>
      <c r="H5" s="62">
        <f t="shared" ref="H5:H17" si="2">IF(D5&lt;&gt;0,(E5/D5)*100,0)</f>
        <v>104.326700090554</v>
      </c>
    </row>
    <row r="6" s="31" customFormat="1" ht="28" customHeight="1" spans="1:8">
      <c r="A6" s="59" t="s">
        <v>1570</v>
      </c>
      <c r="B6" s="60">
        <v>22566</v>
      </c>
      <c r="C6" s="61">
        <v>20210</v>
      </c>
      <c r="D6" s="61">
        <v>19463.32</v>
      </c>
      <c r="E6" s="61">
        <v>12816.91</v>
      </c>
      <c r="F6" s="62">
        <f t="shared" si="0"/>
        <v>56.7974386244793</v>
      </c>
      <c r="G6" s="62">
        <f t="shared" si="1"/>
        <v>63.418654131618</v>
      </c>
      <c r="H6" s="62">
        <f t="shared" si="2"/>
        <v>65.8516121607208</v>
      </c>
    </row>
    <row r="7" s="31" customFormat="1" ht="28" customHeight="1" spans="1:8">
      <c r="A7" s="59" t="s">
        <v>1571</v>
      </c>
      <c r="B7" s="60">
        <f>574-245</f>
        <v>329</v>
      </c>
      <c r="C7" s="61">
        <v>401</v>
      </c>
      <c r="D7" s="61">
        <v>405.34</v>
      </c>
      <c r="E7" s="61">
        <v>451.48</v>
      </c>
      <c r="F7" s="62">
        <f t="shared" si="0"/>
        <v>137.227963525836</v>
      </c>
      <c r="G7" s="62">
        <f t="shared" si="1"/>
        <v>112.588528678304</v>
      </c>
      <c r="H7" s="62">
        <f t="shared" si="2"/>
        <v>111.383036463216</v>
      </c>
    </row>
    <row r="8" s="31" customFormat="1" ht="28" customHeight="1" spans="1:8">
      <c r="A8" s="59" t="s">
        <v>1572</v>
      </c>
      <c r="B8" s="60">
        <f>19422-5210</f>
        <v>14212</v>
      </c>
      <c r="C8" s="61">
        <v>14235</v>
      </c>
      <c r="D8" s="61">
        <v>12255.7</v>
      </c>
      <c r="E8" s="61">
        <v>15811.92</v>
      </c>
      <c r="F8" s="62">
        <f t="shared" si="0"/>
        <v>111.25752884886</v>
      </c>
      <c r="G8" s="62">
        <f t="shared" si="1"/>
        <v>111.077766069547</v>
      </c>
      <c r="H8" s="62">
        <f t="shared" si="2"/>
        <v>129.016865621711</v>
      </c>
    </row>
    <row r="9" s="31" customFormat="1" ht="28" customHeight="1" spans="1:8">
      <c r="A9" s="59" t="s">
        <v>1573</v>
      </c>
      <c r="B9" s="60">
        <v>909</v>
      </c>
      <c r="C9" s="61">
        <v>716</v>
      </c>
      <c r="D9" s="61">
        <v>889.11</v>
      </c>
      <c r="E9" s="61">
        <v>787.99</v>
      </c>
      <c r="F9" s="62">
        <f t="shared" si="0"/>
        <v>86.6875687568757</v>
      </c>
      <c r="G9" s="62">
        <f t="shared" si="1"/>
        <v>110.054469273743</v>
      </c>
      <c r="H9" s="62">
        <f t="shared" si="2"/>
        <v>88.6268290762673</v>
      </c>
    </row>
    <row r="10" s="31" customFormat="1" ht="28" customHeight="1" spans="1:8">
      <c r="A10" s="59" t="s">
        <v>1574</v>
      </c>
      <c r="B10" s="60">
        <v>1871</v>
      </c>
      <c r="C10" s="61">
        <v>1871</v>
      </c>
      <c r="D10" s="61">
        <v>1888.12</v>
      </c>
      <c r="E10" s="61"/>
      <c r="F10" s="62">
        <f t="shared" si="0"/>
        <v>0</v>
      </c>
      <c r="G10" s="62">
        <f t="shared" si="1"/>
        <v>0</v>
      </c>
      <c r="H10" s="62">
        <f t="shared" si="2"/>
        <v>0</v>
      </c>
    </row>
    <row r="11" s="31" customFormat="1" ht="28" customHeight="1" spans="1:8">
      <c r="A11" s="59" t="s">
        <v>1575</v>
      </c>
      <c r="B11" s="60">
        <v>11014</v>
      </c>
      <c r="C11" s="61">
        <v>11428</v>
      </c>
      <c r="D11" s="61">
        <v>9686.38</v>
      </c>
      <c r="E11" s="61">
        <v>11116.21</v>
      </c>
      <c r="F11" s="62">
        <f t="shared" si="0"/>
        <v>100.928000726348</v>
      </c>
      <c r="G11" s="62">
        <f t="shared" si="1"/>
        <v>97.2717010850542</v>
      </c>
      <c r="H11" s="62">
        <f t="shared" si="2"/>
        <v>114.761242073922</v>
      </c>
    </row>
    <row r="12" s="31" customFormat="1" ht="28" customHeight="1" spans="1:8">
      <c r="A12" s="59" t="s">
        <v>1576</v>
      </c>
      <c r="B12" s="60">
        <v>37931</v>
      </c>
      <c r="C12" s="61">
        <v>35671</v>
      </c>
      <c r="D12" s="61">
        <v>42114.88</v>
      </c>
      <c r="E12" s="61">
        <v>34407.74</v>
      </c>
      <c r="F12" s="62">
        <f t="shared" si="0"/>
        <v>90.7113970103609</v>
      </c>
      <c r="G12" s="62">
        <f t="shared" si="1"/>
        <v>96.458579798716</v>
      </c>
      <c r="H12" s="62">
        <f t="shared" si="2"/>
        <v>81.6997222834305</v>
      </c>
    </row>
    <row r="13" s="67" customFormat="1" ht="28" customHeight="1" spans="1:8">
      <c r="A13" s="63" t="s">
        <v>1577</v>
      </c>
      <c r="B13" s="66">
        <f>SUM(B5:B12)</f>
        <v>99348</v>
      </c>
      <c r="C13" s="65">
        <f>SUM(C5:C12)</f>
        <v>95427</v>
      </c>
      <c r="D13" s="65">
        <f>SUM(D5:D12)</f>
        <v>98474.87</v>
      </c>
      <c r="E13" s="65">
        <f>SUM(E5:E12)</f>
        <v>87673.61</v>
      </c>
      <c r="F13" s="68">
        <f t="shared" si="0"/>
        <v>88.2489934372106</v>
      </c>
      <c r="G13" s="68">
        <f t="shared" si="1"/>
        <v>91.8750563257778</v>
      </c>
      <c r="H13" s="68">
        <f t="shared" si="2"/>
        <v>89.0314554362956</v>
      </c>
    </row>
    <row r="14" s="67" customFormat="1" ht="28" customHeight="1" spans="1:8">
      <c r="A14" s="63" t="s">
        <v>1578</v>
      </c>
      <c r="B14" s="66"/>
      <c r="C14" s="65"/>
      <c r="D14" s="65"/>
      <c r="E14" s="65"/>
      <c r="F14" s="68">
        <f t="shared" si="0"/>
        <v>0</v>
      </c>
      <c r="G14" s="68">
        <f t="shared" si="1"/>
        <v>0</v>
      </c>
      <c r="H14" s="68">
        <f t="shared" si="2"/>
        <v>0</v>
      </c>
    </row>
    <row r="15" s="31" customFormat="1" ht="28" customHeight="1" spans="1:8">
      <c r="A15" s="59" t="s">
        <v>1579</v>
      </c>
      <c r="B15" s="69">
        <v>37666</v>
      </c>
      <c r="C15" s="61">
        <v>44435</v>
      </c>
      <c r="D15" s="61">
        <v>35886</v>
      </c>
      <c r="E15" s="61">
        <v>43365</v>
      </c>
      <c r="F15" s="62">
        <f t="shared" si="0"/>
        <v>115.130356289492</v>
      </c>
      <c r="G15" s="62">
        <f t="shared" si="1"/>
        <v>97.5919882975132</v>
      </c>
      <c r="H15" s="62">
        <f t="shared" si="2"/>
        <v>120.840996488881</v>
      </c>
    </row>
    <row r="16" s="31" customFormat="1" ht="28" customHeight="1" spans="1:8">
      <c r="A16" s="59" t="s">
        <v>1580</v>
      </c>
      <c r="B16" s="69"/>
      <c r="C16" s="61"/>
      <c r="D16" s="61"/>
      <c r="E16" s="61"/>
      <c r="F16" s="62">
        <f t="shared" si="0"/>
        <v>0</v>
      </c>
      <c r="G16" s="62">
        <f t="shared" si="1"/>
        <v>0</v>
      </c>
      <c r="H16" s="62">
        <f t="shared" si="2"/>
        <v>0</v>
      </c>
    </row>
    <row r="17" s="67" customFormat="1" ht="32" customHeight="1" spans="1:8">
      <c r="A17" s="63" t="s">
        <v>1581</v>
      </c>
      <c r="B17" s="66">
        <f>SUM(B13,B15)</f>
        <v>137014</v>
      </c>
      <c r="C17" s="65">
        <f>SUM(C13,C15)</f>
        <v>139862</v>
      </c>
      <c r="D17" s="65">
        <f>SUM(D13,D15)</f>
        <v>134360.87</v>
      </c>
      <c r="E17" s="65">
        <f>SUM(E13,E15)</f>
        <v>131038.61</v>
      </c>
      <c r="F17" s="68">
        <f t="shared" si="0"/>
        <v>95.6388471251113</v>
      </c>
      <c r="G17" s="68">
        <f t="shared" si="1"/>
        <v>93.6913600549113</v>
      </c>
      <c r="H17" s="68">
        <f t="shared" si="2"/>
        <v>97.527360458443</v>
      </c>
    </row>
    <row r="18" s="31" customFormat="1" ht="15.6" customHeight="1"/>
    <row r="19" spans="9:9">
      <c r="I19" s="31"/>
    </row>
  </sheetData>
  <mergeCells count="1">
    <mergeCell ref="A2:H2"/>
  </mergeCells>
  <conditionalFormatting sqref="B17">
    <cfRule type="cellIs" dxfId="0" priority="2" stopIfTrue="1" operator="lessThan">
      <formula>0</formula>
    </cfRule>
    <cfRule type="cellIs" dxfId="0" priority="4" stopIfTrue="1" operator="lessThan">
      <formula>0</formula>
    </cfRule>
  </conditionalFormatting>
  <conditionalFormatting sqref="B13:B14">
    <cfRule type="cellIs" dxfId="0" priority="1" stopIfTrue="1" operator="lessThan">
      <formula>0</formula>
    </cfRule>
    <cfRule type="cellIs" dxfId="0" priority="3" stopIfTrue="1" operator="lessThan">
      <formula>0</formula>
    </cfRule>
  </conditionalFormatting>
  <pageMargins left="0.751388888888889" right="0.751388888888889" top="1" bottom="1" header="0.5" footer="0.5"/>
  <pageSetup paperSize="9" firstPageNumber="37" orientation="portrait" useFirstPageNumber="1" horizontalDpi="600"/>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showZeros="0" workbookViewId="0">
      <selection activeCell="J15" sqref="J15"/>
    </sheetView>
  </sheetViews>
  <sheetFormatPr defaultColWidth="9.1" defaultRowHeight="14.25" outlineLevelCol="7"/>
  <cols>
    <col min="1" max="1" width="24.625" style="31" customWidth="1"/>
    <col min="2" max="2" width="8.75" style="31" customWidth="1"/>
    <col min="3" max="8" width="7.75" style="31" customWidth="1"/>
    <col min="9" max="16384" width="9.1" style="9"/>
  </cols>
  <sheetData>
    <row r="1" spans="1:1">
      <c r="A1" s="31" t="s">
        <v>1582</v>
      </c>
    </row>
    <row r="2" s="31" customFormat="1" ht="33" customHeight="1" spans="1:8">
      <c r="A2" s="11" t="s">
        <v>1583</v>
      </c>
      <c r="B2" s="11"/>
      <c r="C2" s="11"/>
      <c r="D2" s="11"/>
      <c r="E2" s="11"/>
      <c r="F2" s="11"/>
      <c r="G2" s="11"/>
      <c r="H2" s="11"/>
    </row>
    <row r="3" s="31" customFormat="1" ht="16.95" customHeight="1" spans="1:8">
      <c r="A3" s="56"/>
      <c r="B3" s="56"/>
      <c r="C3" s="56"/>
      <c r="D3" s="56"/>
      <c r="E3" s="56"/>
      <c r="F3" s="56"/>
      <c r="G3" s="56"/>
      <c r="H3" s="57" t="s">
        <v>59</v>
      </c>
    </row>
    <row r="4" s="31" customFormat="1" ht="39" customHeight="1" spans="1:8">
      <c r="A4" s="35" t="s">
        <v>60</v>
      </c>
      <c r="B4" s="58" t="s">
        <v>4</v>
      </c>
      <c r="C4" s="58" t="s">
        <v>5</v>
      </c>
      <c r="D4" s="58" t="s">
        <v>10</v>
      </c>
      <c r="E4" s="58" t="s">
        <v>6</v>
      </c>
      <c r="F4" s="58" t="s">
        <v>61</v>
      </c>
      <c r="G4" s="58" t="s">
        <v>62</v>
      </c>
      <c r="H4" s="58" t="s">
        <v>63</v>
      </c>
    </row>
    <row r="5" s="31" customFormat="1" ht="33" customHeight="1" spans="1:8">
      <c r="A5" s="59" t="s">
        <v>1584</v>
      </c>
      <c r="B5" s="60">
        <v>12131</v>
      </c>
      <c r="C5" s="61">
        <v>12281</v>
      </c>
      <c r="D5" s="61">
        <v>11227.14</v>
      </c>
      <c r="E5" s="61">
        <v>12155</v>
      </c>
      <c r="F5" s="62">
        <f t="shared" ref="F5:F17" si="0">IF(B5&lt;&gt;0,(E5/B5)*100,0)</f>
        <v>100.197840244003</v>
      </c>
      <c r="G5" s="62">
        <f t="shared" ref="G5:G17" si="1">IF(C5&lt;&gt;0,(E5/C5)*100,0)</f>
        <v>98.9740249165377</v>
      </c>
      <c r="H5" s="62">
        <f t="shared" ref="H5:H17" si="2">IF(D5&lt;&gt;0,(E5/D5)*100,0)</f>
        <v>108.264437782018</v>
      </c>
    </row>
    <row r="6" s="31" customFormat="1" ht="33" customHeight="1" spans="1:8">
      <c r="A6" s="59" t="s">
        <v>1585</v>
      </c>
      <c r="B6" s="60">
        <v>17280</v>
      </c>
      <c r="C6" s="61">
        <v>17280</v>
      </c>
      <c r="D6" s="61">
        <v>15714.89</v>
      </c>
      <c r="E6" s="61">
        <v>17396.64</v>
      </c>
      <c r="F6" s="62">
        <f t="shared" si="0"/>
        <v>100.675</v>
      </c>
      <c r="G6" s="62">
        <f t="shared" si="1"/>
        <v>100.675</v>
      </c>
      <c r="H6" s="62">
        <f t="shared" si="2"/>
        <v>110.701633928077</v>
      </c>
    </row>
    <row r="7" s="31" customFormat="1" ht="33" customHeight="1" spans="1:8">
      <c r="A7" s="59" t="s">
        <v>1586</v>
      </c>
      <c r="B7" s="60">
        <v>243</v>
      </c>
      <c r="C7" s="61">
        <v>280</v>
      </c>
      <c r="D7" s="61">
        <v>225.52</v>
      </c>
      <c r="E7" s="61">
        <v>290.01</v>
      </c>
      <c r="F7" s="62">
        <f t="shared" si="0"/>
        <v>119.345679012346</v>
      </c>
      <c r="G7" s="62">
        <f t="shared" si="1"/>
        <v>103.575</v>
      </c>
      <c r="H7" s="62">
        <f t="shared" si="2"/>
        <v>128.596133380631</v>
      </c>
    </row>
    <row r="8" s="31" customFormat="1" ht="33" customHeight="1" spans="1:8">
      <c r="A8" s="59" t="s">
        <v>1587</v>
      </c>
      <c r="B8" s="60">
        <v>5183</v>
      </c>
      <c r="C8" s="61">
        <v>5782</v>
      </c>
      <c r="D8" s="61">
        <v>5157.29</v>
      </c>
      <c r="E8" s="61">
        <v>7126</v>
      </c>
      <c r="F8" s="62">
        <f t="shared" si="0"/>
        <v>137.48794134671</v>
      </c>
      <c r="G8" s="62">
        <f t="shared" si="1"/>
        <v>123.244552058111</v>
      </c>
      <c r="H8" s="62">
        <f t="shared" si="2"/>
        <v>138.173342976641</v>
      </c>
    </row>
    <row r="9" s="31" customFormat="1" ht="33" customHeight="1" spans="1:8">
      <c r="A9" s="59" t="s">
        <v>1588</v>
      </c>
      <c r="B9" s="60">
        <v>937</v>
      </c>
      <c r="C9" s="61">
        <v>687</v>
      </c>
      <c r="D9" s="61">
        <v>894.13</v>
      </c>
      <c r="E9" s="61">
        <v>679.78</v>
      </c>
      <c r="F9" s="62">
        <f t="shared" si="0"/>
        <v>72.5485592315902</v>
      </c>
      <c r="G9" s="62">
        <f t="shared" si="1"/>
        <v>98.9490538573508</v>
      </c>
      <c r="H9" s="62">
        <f t="shared" si="2"/>
        <v>76.0269759430955</v>
      </c>
    </row>
    <row r="10" s="31" customFormat="1" ht="33" customHeight="1" spans="1:8">
      <c r="A10" s="59" t="s">
        <v>1589</v>
      </c>
      <c r="B10" s="60">
        <v>1862</v>
      </c>
      <c r="C10" s="61">
        <v>1862</v>
      </c>
      <c r="D10" s="61">
        <v>1679.84</v>
      </c>
      <c r="E10" s="61"/>
      <c r="F10" s="62">
        <f t="shared" si="0"/>
        <v>0</v>
      </c>
      <c r="G10" s="62">
        <f t="shared" si="1"/>
        <v>0</v>
      </c>
      <c r="H10" s="62">
        <f t="shared" si="2"/>
        <v>0</v>
      </c>
    </row>
    <row r="11" s="31" customFormat="1" ht="33" customHeight="1" spans="1:8">
      <c r="A11" s="59" t="s">
        <v>1590</v>
      </c>
      <c r="B11" s="60">
        <v>28479</v>
      </c>
      <c r="C11" s="61">
        <v>7744</v>
      </c>
      <c r="D11" s="61">
        <v>7017.15</v>
      </c>
      <c r="E11" s="61">
        <v>7348.42</v>
      </c>
      <c r="F11" s="62">
        <f t="shared" si="0"/>
        <v>25.8029425190491</v>
      </c>
      <c r="G11" s="62">
        <f t="shared" si="1"/>
        <v>94.8917871900826</v>
      </c>
      <c r="H11" s="62">
        <f t="shared" si="2"/>
        <v>104.720862458405</v>
      </c>
    </row>
    <row r="12" s="31" customFormat="1" ht="33" customHeight="1" spans="1:8">
      <c r="A12" s="59" t="s">
        <v>1591</v>
      </c>
      <c r="B12" s="60">
        <v>7180</v>
      </c>
      <c r="C12" s="61">
        <v>33673</v>
      </c>
      <c r="D12" s="61">
        <v>28970.66</v>
      </c>
      <c r="E12" s="61">
        <v>33611.14</v>
      </c>
      <c r="F12" s="62">
        <f t="shared" si="0"/>
        <v>468.121727019499</v>
      </c>
      <c r="G12" s="62">
        <f t="shared" si="1"/>
        <v>99.8162919846762</v>
      </c>
      <c r="H12" s="62">
        <f t="shared" si="2"/>
        <v>116.017860828852</v>
      </c>
    </row>
    <row r="13" s="31" customFormat="1" ht="33" customHeight="1" spans="1:8">
      <c r="A13" s="63" t="s">
        <v>1592</v>
      </c>
      <c r="B13" s="64">
        <f>SUM(B5:B12)</f>
        <v>73295</v>
      </c>
      <c r="C13" s="65">
        <f>SUM(C5:C12)</f>
        <v>79589</v>
      </c>
      <c r="D13" s="65">
        <f>SUM(D5:D12)</f>
        <v>70886.62</v>
      </c>
      <c r="E13" s="65">
        <f>SUM(E5:E12)</f>
        <v>78606.99</v>
      </c>
      <c r="F13" s="62">
        <f t="shared" si="0"/>
        <v>107.247411146736</v>
      </c>
      <c r="G13" s="62">
        <f t="shared" si="1"/>
        <v>98.7661485883727</v>
      </c>
      <c r="H13" s="62">
        <f t="shared" si="2"/>
        <v>110.891152660403</v>
      </c>
    </row>
    <row r="14" s="31" customFormat="1" ht="33" customHeight="1" spans="1:8">
      <c r="A14" s="63" t="s">
        <v>1593</v>
      </c>
      <c r="B14" s="64"/>
      <c r="C14" s="61"/>
      <c r="D14" s="61"/>
      <c r="E14" s="61"/>
      <c r="F14" s="62">
        <f t="shared" si="0"/>
        <v>0</v>
      </c>
      <c r="G14" s="62">
        <f t="shared" si="1"/>
        <v>0</v>
      </c>
      <c r="H14" s="62">
        <f t="shared" si="2"/>
        <v>0</v>
      </c>
    </row>
    <row r="15" s="31" customFormat="1" ht="33" customHeight="1" spans="1:8">
      <c r="A15" s="59" t="s">
        <v>1594</v>
      </c>
      <c r="B15" s="60"/>
      <c r="C15" s="61"/>
      <c r="D15" s="61"/>
      <c r="E15" s="61"/>
      <c r="F15" s="62">
        <f t="shared" si="0"/>
        <v>0</v>
      </c>
      <c r="G15" s="62">
        <f t="shared" si="1"/>
        <v>0</v>
      </c>
      <c r="H15" s="62">
        <f t="shared" si="2"/>
        <v>0</v>
      </c>
    </row>
    <row r="16" s="31" customFormat="1" ht="33" customHeight="1" spans="1:8">
      <c r="A16" s="59" t="s">
        <v>1595</v>
      </c>
      <c r="B16" s="60">
        <v>55253</v>
      </c>
      <c r="C16" s="61">
        <v>52895</v>
      </c>
      <c r="D16" s="61">
        <v>45859.11</v>
      </c>
      <c r="E16" s="61">
        <v>53306.46</v>
      </c>
      <c r="F16" s="62">
        <f t="shared" si="0"/>
        <v>96.4770419705717</v>
      </c>
      <c r="G16" s="62">
        <f t="shared" si="1"/>
        <v>100.777880707061</v>
      </c>
      <c r="H16" s="62">
        <f t="shared" si="2"/>
        <v>116.239630468188</v>
      </c>
    </row>
    <row r="17" s="31" customFormat="1" ht="33" customHeight="1" spans="1:8">
      <c r="A17" s="63" t="s">
        <v>1596</v>
      </c>
      <c r="B17" s="66">
        <f>SUM(B13,B16)</f>
        <v>128548</v>
      </c>
      <c r="C17" s="65">
        <f>SUM(C13,C16)</f>
        <v>132484</v>
      </c>
      <c r="D17" s="65">
        <f>SUM(D13,D16)</f>
        <v>116745.73</v>
      </c>
      <c r="E17" s="65">
        <f>SUM(E13,E16)</f>
        <v>131913.45</v>
      </c>
      <c r="F17" s="62">
        <f t="shared" si="0"/>
        <v>102.618049288982</v>
      </c>
      <c r="G17" s="62">
        <f t="shared" si="1"/>
        <v>99.5693442226986</v>
      </c>
      <c r="H17" s="62">
        <f t="shared" si="2"/>
        <v>112.992098297728</v>
      </c>
    </row>
    <row r="18" s="31" customFormat="1" ht="15.6" customHeight="1"/>
  </sheetData>
  <mergeCells count="1">
    <mergeCell ref="A2:H2"/>
  </mergeCells>
  <pageMargins left="0.751388888888889" right="0.751388888888889" top="1" bottom="1" header="0.5" footer="0.5"/>
  <pageSetup paperSize="9" firstPageNumber="38" orientation="portrait" useFirstPageNumber="1" horizontalDpi="600"/>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4"/>
  <sheetViews>
    <sheetView showZeros="0" workbookViewId="0">
      <selection activeCell="A1" sqref="A1"/>
    </sheetView>
  </sheetViews>
  <sheetFormatPr defaultColWidth="8" defaultRowHeight="14.25"/>
  <cols>
    <col min="1" max="1" width="22.25" style="42" customWidth="1"/>
    <col min="2" max="4" width="10.25" style="42" customWidth="1"/>
    <col min="5" max="5" width="19" style="42" customWidth="1"/>
    <col min="6" max="8" width="10.25" style="42" customWidth="1"/>
    <col min="9" max="242" width="8" style="42"/>
    <col min="243" max="16384" width="8" style="43"/>
  </cols>
  <sheetData>
    <row r="1" s="42" customFormat="1" spans="1:256">
      <c r="A1" s="44" t="s">
        <v>1597</v>
      </c>
      <c r="II1" s="43"/>
      <c r="IJ1" s="43"/>
      <c r="IK1" s="43"/>
      <c r="IL1" s="43"/>
      <c r="IM1" s="43"/>
      <c r="IN1" s="43"/>
      <c r="IO1" s="43"/>
      <c r="IP1" s="43"/>
      <c r="IQ1" s="43"/>
      <c r="IR1" s="43"/>
      <c r="IS1" s="43"/>
      <c r="IT1" s="43"/>
      <c r="IU1" s="43"/>
      <c r="IV1" s="43"/>
    </row>
    <row r="2" s="42" customFormat="1" ht="22.5" spans="1:8">
      <c r="A2" s="45" t="s">
        <v>1598</v>
      </c>
      <c r="B2" s="45"/>
      <c r="C2" s="45"/>
      <c r="D2" s="45"/>
      <c r="E2" s="45"/>
      <c r="F2" s="45"/>
      <c r="G2" s="45"/>
      <c r="H2" s="45"/>
    </row>
    <row r="3" s="42" customFormat="1" spans="1:8">
      <c r="A3" s="46"/>
      <c r="H3" s="47" t="s">
        <v>2</v>
      </c>
    </row>
    <row r="4" s="42" customFormat="1" ht="19" customHeight="1" spans="1:8">
      <c r="A4" s="48" t="s">
        <v>1599</v>
      </c>
      <c r="B4" s="48"/>
      <c r="C4" s="48"/>
      <c r="D4" s="48"/>
      <c r="E4" s="48" t="s">
        <v>1600</v>
      </c>
      <c r="F4" s="48"/>
      <c r="G4" s="48"/>
      <c r="H4" s="48"/>
    </row>
    <row r="5" s="42" customFormat="1" ht="22" customHeight="1" spans="1:8">
      <c r="A5" s="49" t="s">
        <v>60</v>
      </c>
      <c r="B5" s="49" t="s">
        <v>1601</v>
      </c>
      <c r="C5" s="49" t="s">
        <v>5</v>
      </c>
      <c r="D5" s="49" t="s">
        <v>6</v>
      </c>
      <c r="E5" s="49" t="s">
        <v>1602</v>
      </c>
      <c r="F5" s="49" t="s">
        <v>1601</v>
      </c>
      <c r="G5" s="49" t="s">
        <v>5</v>
      </c>
      <c r="H5" s="49" t="s">
        <v>6</v>
      </c>
    </row>
    <row r="6" s="42" customFormat="1" ht="22" customHeight="1" spans="1:8">
      <c r="A6" s="50" t="s">
        <v>1603</v>
      </c>
      <c r="B6" s="51">
        <v>253044.69</v>
      </c>
      <c r="C6" s="51">
        <f>349205.76+102634.3</f>
        <v>451840.06</v>
      </c>
      <c r="D6" s="51">
        <f>349205.76+102634.3</f>
        <v>451840.06</v>
      </c>
      <c r="E6" s="52" t="s">
        <v>1604</v>
      </c>
      <c r="F6" s="51">
        <v>201941.66</v>
      </c>
      <c r="G6" s="51">
        <v>202828.24</v>
      </c>
      <c r="H6" s="51">
        <v>251609.33</v>
      </c>
    </row>
    <row r="7" s="42" customFormat="1" ht="22" customHeight="1" spans="1:8">
      <c r="A7" s="50" t="s">
        <v>1605</v>
      </c>
      <c r="B7" s="51">
        <v>50861</v>
      </c>
      <c r="C7" s="51">
        <v>102634.3</v>
      </c>
      <c r="D7" s="51">
        <v>102634.3</v>
      </c>
      <c r="E7" s="52" t="s">
        <v>1606</v>
      </c>
      <c r="F7" s="51">
        <v>186906.71</v>
      </c>
      <c r="G7" s="51">
        <v>172934.62</v>
      </c>
      <c r="H7" s="51">
        <v>184087.21</v>
      </c>
    </row>
    <row r="8" s="42" customFormat="1" ht="22" customHeight="1" spans="1:8">
      <c r="A8" s="50" t="s">
        <v>1607</v>
      </c>
      <c r="B8" s="51">
        <v>0</v>
      </c>
      <c r="C8" s="51">
        <v>0</v>
      </c>
      <c r="D8" s="51">
        <v>0</v>
      </c>
      <c r="E8" s="52" t="s">
        <v>1608</v>
      </c>
      <c r="F8" s="51">
        <v>15034.95</v>
      </c>
      <c r="G8" s="51">
        <v>29893.63</v>
      </c>
      <c r="H8" s="51">
        <v>67522.12</v>
      </c>
    </row>
    <row r="9" s="42" customFormat="1" ht="22" customHeight="1" spans="1:8">
      <c r="A9" s="50" t="s">
        <v>1609</v>
      </c>
      <c r="B9" s="51">
        <v>0</v>
      </c>
      <c r="C9" s="51">
        <v>3022.76</v>
      </c>
      <c r="D9" s="51">
        <v>53453.82</v>
      </c>
      <c r="E9" s="52" t="s">
        <v>1610</v>
      </c>
      <c r="F9" s="51">
        <v>51103.03</v>
      </c>
      <c r="G9" s="51">
        <v>259547.91</v>
      </c>
      <c r="H9" s="51">
        <v>242164.83</v>
      </c>
    </row>
    <row r="10" s="42" customFormat="1" ht="22" customHeight="1" spans="1:8">
      <c r="A10" s="50" t="s">
        <v>1611</v>
      </c>
      <c r="B10" s="51">
        <v>0</v>
      </c>
      <c r="C10" s="51">
        <v>645.82</v>
      </c>
      <c r="D10" s="51">
        <v>645.82</v>
      </c>
      <c r="E10" s="52" t="s">
        <v>1612</v>
      </c>
      <c r="F10" s="51">
        <v>4.42</v>
      </c>
      <c r="G10" s="51">
        <v>57284.31</v>
      </c>
      <c r="H10" s="51">
        <v>42717.3</v>
      </c>
    </row>
    <row r="11" s="42" customFormat="1" ht="22" customHeight="1" spans="1:8">
      <c r="A11" s="50" t="s">
        <v>1613</v>
      </c>
      <c r="B11" s="51">
        <v>0</v>
      </c>
      <c r="C11" s="51">
        <v>0</v>
      </c>
      <c r="D11" s="51">
        <v>0</v>
      </c>
      <c r="E11" s="52" t="s">
        <v>1614</v>
      </c>
      <c r="F11" s="51" t="s">
        <v>1615</v>
      </c>
      <c r="G11" s="51" t="s">
        <v>1615</v>
      </c>
      <c r="H11" s="51" t="s">
        <v>1615</v>
      </c>
    </row>
    <row r="12" s="42" customFormat="1" ht="22" customHeight="1" spans="1:8">
      <c r="A12" s="50" t="s">
        <v>1616</v>
      </c>
      <c r="B12" s="51">
        <v>0</v>
      </c>
      <c r="C12" s="51">
        <v>24715.33</v>
      </c>
      <c r="D12" s="51">
        <v>28125.14</v>
      </c>
      <c r="E12" s="52" t="s">
        <v>1617</v>
      </c>
      <c r="F12" s="51" t="s">
        <v>1615</v>
      </c>
      <c r="G12" s="51">
        <v>645.82</v>
      </c>
      <c r="H12" s="51">
        <v>616.78</v>
      </c>
    </row>
    <row r="13" s="42" customFormat="1" ht="22" customHeight="1" spans="1:8">
      <c r="A13" s="53" t="s">
        <v>1618</v>
      </c>
      <c r="B13" s="51">
        <v>253044.69</v>
      </c>
      <c r="C13" s="51">
        <v>480223.96</v>
      </c>
      <c r="D13" s="51">
        <v>534064.84</v>
      </c>
      <c r="E13" s="52" t="s">
        <v>1619</v>
      </c>
      <c r="F13" s="51" t="s">
        <v>1615</v>
      </c>
      <c r="G13" s="51" t="s">
        <v>1615</v>
      </c>
      <c r="H13" s="51" t="s">
        <v>1615</v>
      </c>
    </row>
    <row r="14" s="42" customFormat="1" ht="22" customHeight="1" spans="1:8">
      <c r="A14" s="50" t="s">
        <v>1620</v>
      </c>
      <c r="B14" s="51">
        <v>0</v>
      </c>
      <c r="C14" s="51">
        <v>0</v>
      </c>
      <c r="D14" s="51">
        <v>1545.01</v>
      </c>
      <c r="E14" s="54" t="s">
        <v>1621</v>
      </c>
      <c r="F14" s="51" t="s">
        <v>1622</v>
      </c>
      <c r="G14" s="51" t="s">
        <v>1622</v>
      </c>
      <c r="H14" s="51">
        <v>494390.93</v>
      </c>
    </row>
    <row r="15" s="42" customFormat="1" ht="22" customHeight="1" spans="1:8">
      <c r="A15" s="50" t="s">
        <v>1623</v>
      </c>
      <c r="B15" s="51">
        <v>0</v>
      </c>
      <c r="C15" s="51">
        <v>115982.42</v>
      </c>
      <c r="D15" s="51">
        <v>126144.91</v>
      </c>
      <c r="E15" s="52" t="s">
        <v>1624</v>
      </c>
      <c r="F15" s="51" t="s">
        <v>1622</v>
      </c>
      <c r="G15" s="51" t="s">
        <v>1622</v>
      </c>
      <c r="H15" s="51">
        <v>153487.96</v>
      </c>
    </row>
    <row r="16" s="42" customFormat="1" ht="22" customHeight="1" spans="1:8">
      <c r="A16" s="53" t="s">
        <v>1625</v>
      </c>
      <c r="B16" s="51">
        <v>280140.95</v>
      </c>
      <c r="C16" s="51">
        <v>504972.18</v>
      </c>
      <c r="D16" s="51">
        <v>661754.76</v>
      </c>
      <c r="E16" s="52" t="s">
        <v>1626</v>
      </c>
      <c r="F16" s="51" t="s">
        <v>1622</v>
      </c>
      <c r="G16" s="51" t="s">
        <v>1622</v>
      </c>
      <c r="H16" s="51">
        <v>88511.42</v>
      </c>
    </row>
    <row r="17" s="42" customFormat="1" ht="22" customHeight="1" spans="1:8">
      <c r="A17" s="53" t="s">
        <v>1627</v>
      </c>
      <c r="B17" s="53"/>
      <c r="C17" s="53"/>
      <c r="D17" s="53"/>
      <c r="E17" s="52" t="s">
        <v>1628</v>
      </c>
      <c r="F17" s="51" t="s">
        <v>1622</v>
      </c>
      <c r="G17" s="51" t="s">
        <v>1622</v>
      </c>
      <c r="H17" s="51">
        <v>74096.34</v>
      </c>
    </row>
    <row r="18" s="42" customFormat="1" ht="22" customHeight="1" spans="1:8">
      <c r="A18" s="55" t="s">
        <v>1629</v>
      </c>
      <c r="B18" s="55" t="s">
        <v>1601</v>
      </c>
      <c r="C18" s="55" t="s">
        <v>5</v>
      </c>
      <c r="D18" s="55" t="s">
        <v>6</v>
      </c>
      <c r="E18" s="52" t="s">
        <v>1630</v>
      </c>
      <c r="F18" s="51" t="s">
        <v>1622</v>
      </c>
      <c r="G18" s="51" t="s">
        <v>1622</v>
      </c>
      <c r="H18" s="51">
        <v>60.42</v>
      </c>
    </row>
    <row r="19" s="42" customFormat="1" ht="22" customHeight="1" spans="1:8">
      <c r="A19" s="52" t="s">
        <v>1631</v>
      </c>
      <c r="B19" s="51">
        <v>25331.57</v>
      </c>
      <c r="C19" s="51">
        <v>48128.1</v>
      </c>
      <c r="D19" s="51">
        <v>47437.01</v>
      </c>
      <c r="E19" s="52" t="s">
        <v>1632</v>
      </c>
      <c r="F19" s="51" t="s">
        <v>1622</v>
      </c>
      <c r="G19" s="51" t="s">
        <v>1622</v>
      </c>
      <c r="H19" s="51">
        <v>29900.54</v>
      </c>
    </row>
    <row r="20" s="42" customFormat="1" ht="22" customHeight="1" spans="1:8">
      <c r="A20" s="52" t="s">
        <v>1633</v>
      </c>
      <c r="B20" s="51" t="s">
        <v>1615</v>
      </c>
      <c r="C20" s="51" t="s">
        <v>1615</v>
      </c>
      <c r="D20" s="51" t="s">
        <v>1615</v>
      </c>
      <c r="E20" s="52" t="s">
        <v>1634</v>
      </c>
      <c r="F20" s="51" t="s">
        <v>1622</v>
      </c>
      <c r="G20" s="51" t="s">
        <v>1622</v>
      </c>
      <c r="H20" s="51">
        <v>143693.78</v>
      </c>
    </row>
    <row r="21" s="42" customFormat="1" ht="22" customHeight="1" spans="1:8">
      <c r="A21" s="52" t="s">
        <v>1635</v>
      </c>
      <c r="B21" s="51">
        <v>79.36</v>
      </c>
      <c r="C21" s="51">
        <v>79.36</v>
      </c>
      <c r="D21" s="51">
        <v>79.36</v>
      </c>
      <c r="E21" s="52" t="s">
        <v>1636</v>
      </c>
      <c r="F21" s="51" t="s">
        <v>1622</v>
      </c>
      <c r="G21" s="51" t="s">
        <v>1622</v>
      </c>
      <c r="H21" s="51" t="s">
        <v>1615</v>
      </c>
    </row>
    <row r="22" s="42" customFormat="1" ht="22" customHeight="1" spans="1:8">
      <c r="A22" s="52" t="s">
        <v>1637</v>
      </c>
      <c r="B22" s="51">
        <v>12251.61</v>
      </c>
      <c r="C22" s="51">
        <v>12507.51</v>
      </c>
      <c r="D22" s="51">
        <v>12552.57</v>
      </c>
      <c r="E22" s="52" t="s">
        <v>1638</v>
      </c>
      <c r="F22" s="51" t="s">
        <v>1622</v>
      </c>
      <c r="G22" s="51" t="s">
        <v>1622</v>
      </c>
      <c r="H22" s="51">
        <v>4640.47</v>
      </c>
    </row>
    <row r="23" s="42" customFormat="1" ht="22" customHeight="1" spans="1:8">
      <c r="A23" s="52" t="s">
        <v>1639</v>
      </c>
      <c r="B23" s="51">
        <v>78413.71</v>
      </c>
      <c r="C23" s="51">
        <v>98989.33</v>
      </c>
      <c r="D23" s="51">
        <v>92367.92</v>
      </c>
      <c r="E23" s="52" t="s">
        <v>1640</v>
      </c>
      <c r="F23" s="51" t="s">
        <v>1622</v>
      </c>
      <c r="G23" s="51" t="s">
        <v>1622</v>
      </c>
      <c r="H23" s="51" t="s">
        <v>1615</v>
      </c>
    </row>
    <row r="24" s="42" customFormat="1" ht="22" customHeight="1" spans="1:8">
      <c r="A24" s="52" t="s">
        <v>1641</v>
      </c>
      <c r="B24" s="51">
        <v>184.43</v>
      </c>
      <c r="C24" s="51">
        <v>3749.74</v>
      </c>
      <c r="D24" s="51">
        <v>3746.12</v>
      </c>
      <c r="E24" s="52" t="s">
        <v>1642</v>
      </c>
      <c r="F24" s="51" t="s">
        <v>1622</v>
      </c>
      <c r="G24" s="51" t="s">
        <v>1622</v>
      </c>
      <c r="H24" s="51" t="s">
        <v>1615</v>
      </c>
    </row>
    <row r="25" s="42" customFormat="1" ht="22" customHeight="1" spans="1:8">
      <c r="A25" s="52" t="s">
        <v>1643</v>
      </c>
      <c r="B25" s="51">
        <v>2496.31</v>
      </c>
      <c r="C25" s="51">
        <v>519.44</v>
      </c>
      <c r="D25" s="51">
        <v>519.28</v>
      </c>
      <c r="E25" s="50"/>
      <c r="F25" s="51"/>
      <c r="G25" s="51"/>
      <c r="H25" s="51">
        <v>0</v>
      </c>
    </row>
    <row r="26" s="42" customFormat="1" ht="22" customHeight="1" spans="1:8">
      <c r="A26" s="52" t="s">
        <v>1644</v>
      </c>
      <c r="B26" s="51">
        <v>33310.92</v>
      </c>
      <c r="C26" s="51">
        <v>42452.26</v>
      </c>
      <c r="D26" s="51">
        <v>41774.41</v>
      </c>
      <c r="E26" s="50" t="s">
        <v>1615</v>
      </c>
      <c r="F26" s="55"/>
      <c r="G26" s="50"/>
      <c r="H26" s="51" t="s">
        <v>1615</v>
      </c>
    </row>
    <row r="27" s="42" customFormat="1" ht="22" customHeight="1" spans="1:8">
      <c r="A27" s="52" t="s">
        <v>1645</v>
      </c>
      <c r="B27" s="51">
        <v>24481.56</v>
      </c>
      <c r="C27" s="51">
        <v>31372.86</v>
      </c>
      <c r="D27" s="51">
        <v>84102.77</v>
      </c>
      <c r="E27" s="53" t="s">
        <v>1646</v>
      </c>
      <c r="F27" s="51">
        <v>253044.69</v>
      </c>
      <c r="G27" s="51">
        <v>463021.97</v>
      </c>
      <c r="H27" s="51">
        <v>494390.93</v>
      </c>
    </row>
    <row r="28" s="42" customFormat="1" ht="22" customHeight="1" spans="1:8">
      <c r="A28" s="52" t="s">
        <v>1647</v>
      </c>
      <c r="B28" s="51">
        <v>1629.06</v>
      </c>
      <c r="C28" s="51">
        <v>15709.85</v>
      </c>
      <c r="D28" s="51">
        <v>15272.22</v>
      </c>
      <c r="E28" s="50" t="s">
        <v>1648</v>
      </c>
      <c r="F28" s="55" t="s">
        <v>1622</v>
      </c>
      <c r="G28" s="55" t="s">
        <v>1622</v>
      </c>
      <c r="H28" s="51">
        <v>1402.65</v>
      </c>
    </row>
    <row r="29" s="42" customFormat="1" ht="22" customHeight="1" spans="1:8">
      <c r="A29" s="52" t="s">
        <v>1649</v>
      </c>
      <c r="B29" s="51">
        <v>52961.82</v>
      </c>
      <c r="C29" s="51">
        <v>120418.86</v>
      </c>
      <c r="D29" s="51">
        <v>111949.1</v>
      </c>
      <c r="E29" s="50" t="s">
        <v>1650</v>
      </c>
      <c r="F29" s="55" t="s">
        <v>1622</v>
      </c>
      <c r="G29" s="55" t="s">
        <v>1622</v>
      </c>
      <c r="H29" s="51">
        <v>0</v>
      </c>
    </row>
    <row r="30" s="42" customFormat="1" ht="22" customHeight="1" spans="1:8">
      <c r="A30" s="52" t="s">
        <v>1651</v>
      </c>
      <c r="B30" s="51">
        <v>8275.2</v>
      </c>
      <c r="C30" s="51">
        <v>51128.45</v>
      </c>
      <c r="D30" s="51">
        <v>49811.36</v>
      </c>
      <c r="E30" s="50" t="s">
        <v>1652</v>
      </c>
      <c r="F30" s="55" t="s">
        <v>1622</v>
      </c>
      <c r="G30" s="55" t="s">
        <v>1622</v>
      </c>
      <c r="H30" s="51"/>
    </row>
    <row r="31" s="42" customFormat="1" ht="22" customHeight="1" spans="1:8">
      <c r="A31" s="52" t="s">
        <v>1653</v>
      </c>
      <c r="B31" s="51">
        <v>906.21</v>
      </c>
      <c r="C31" s="51">
        <v>2733.42</v>
      </c>
      <c r="D31" s="51">
        <v>1507.64</v>
      </c>
      <c r="E31" s="50" t="s">
        <v>1654</v>
      </c>
      <c r="F31" s="55" t="s">
        <v>1622</v>
      </c>
      <c r="G31" s="55" t="s">
        <v>1622</v>
      </c>
      <c r="H31" s="51"/>
    </row>
    <row r="32" s="42" customFormat="1" ht="22" customHeight="1" spans="1:8">
      <c r="A32" s="52" t="s">
        <v>1655</v>
      </c>
      <c r="B32" s="51" t="s">
        <v>1615</v>
      </c>
      <c r="C32" s="51">
        <v>1193.98</v>
      </c>
      <c r="D32" s="51">
        <v>1082.73</v>
      </c>
      <c r="E32" s="50" t="s">
        <v>1656</v>
      </c>
      <c r="F32" s="55" t="s">
        <v>1622</v>
      </c>
      <c r="G32" s="55" t="s">
        <v>1622</v>
      </c>
      <c r="H32" s="51"/>
    </row>
    <row r="33" s="42" customFormat="1" ht="22" customHeight="1" spans="1:8">
      <c r="A33" s="52" t="s">
        <v>1657</v>
      </c>
      <c r="B33" s="51">
        <v>261.78</v>
      </c>
      <c r="C33" s="51">
        <v>330.27</v>
      </c>
      <c r="D33" s="51">
        <v>330.27</v>
      </c>
      <c r="E33" s="50" t="s">
        <v>1658</v>
      </c>
      <c r="F33" s="51">
        <v>0</v>
      </c>
      <c r="G33" s="51">
        <v>141832.28</v>
      </c>
      <c r="H33" s="51">
        <v>165961.18</v>
      </c>
    </row>
    <row r="34" s="42" customFormat="1" ht="22" customHeight="1" spans="1:8">
      <c r="A34" s="52" t="s">
        <v>1659</v>
      </c>
      <c r="B34" s="51" t="s">
        <v>1615</v>
      </c>
      <c r="C34" s="51">
        <v>20</v>
      </c>
      <c r="D34" s="51">
        <v>20</v>
      </c>
      <c r="E34" s="50" t="s">
        <v>1660</v>
      </c>
      <c r="F34" s="55" t="s">
        <v>1622</v>
      </c>
      <c r="G34" s="55" t="s">
        <v>1622</v>
      </c>
      <c r="H34" s="51"/>
    </row>
    <row r="35" s="42" customFormat="1" ht="22" customHeight="1" spans="1:8">
      <c r="A35" s="52" t="s">
        <v>1661</v>
      </c>
      <c r="B35" s="51" t="s">
        <v>1615</v>
      </c>
      <c r="C35" s="51" t="s">
        <v>1615</v>
      </c>
      <c r="D35" s="51" t="s">
        <v>1615</v>
      </c>
      <c r="E35" s="50" t="s">
        <v>1662</v>
      </c>
      <c r="F35" s="55" t="s">
        <v>1622</v>
      </c>
      <c r="G35" s="55" t="s">
        <v>1622</v>
      </c>
      <c r="H35" s="51"/>
    </row>
    <row r="36" s="42" customFormat="1" ht="22" customHeight="1" spans="1:8">
      <c r="A36" s="52" t="s">
        <v>1663</v>
      </c>
      <c r="B36" s="51">
        <v>2721</v>
      </c>
      <c r="C36" s="51">
        <v>351.59</v>
      </c>
      <c r="D36" s="51">
        <v>351.59</v>
      </c>
      <c r="E36" s="50" t="s">
        <v>1664</v>
      </c>
      <c r="F36" s="55" t="s">
        <v>1622</v>
      </c>
      <c r="G36" s="55" t="s">
        <v>1622</v>
      </c>
      <c r="H36" s="51">
        <v>0</v>
      </c>
    </row>
    <row r="37" s="42" customFormat="1" ht="22" customHeight="1" spans="1:8">
      <c r="A37" s="52" t="s">
        <v>1665</v>
      </c>
      <c r="B37" s="51">
        <v>9268.72</v>
      </c>
      <c r="C37" s="51">
        <v>18384.44</v>
      </c>
      <c r="D37" s="51">
        <v>14789.44</v>
      </c>
      <c r="E37" s="50"/>
      <c r="F37" s="55"/>
      <c r="G37" s="55"/>
      <c r="H37" s="51"/>
    </row>
    <row r="38" s="42" customFormat="1" ht="22" customHeight="1" spans="1:8">
      <c r="A38" s="52" t="s">
        <v>1666</v>
      </c>
      <c r="B38" s="51" t="s">
        <v>1615</v>
      </c>
      <c r="C38" s="51" t="s">
        <v>1615</v>
      </c>
      <c r="D38" s="51" t="s">
        <v>1615</v>
      </c>
      <c r="E38" s="50"/>
      <c r="F38" s="55"/>
      <c r="G38" s="55"/>
      <c r="H38" s="51"/>
    </row>
    <row r="39" s="42" customFormat="1" ht="22" customHeight="1" spans="1:8">
      <c r="A39" s="52" t="s">
        <v>1667</v>
      </c>
      <c r="B39" s="51">
        <v>471.43</v>
      </c>
      <c r="C39" s="51">
        <v>819.45</v>
      </c>
      <c r="D39" s="51">
        <v>845.92</v>
      </c>
      <c r="E39" s="50" t="s">
        <v>1615</v>
      </c>
      <c r="F39" s="55" t="s">
        <v>1615</v>
      </c>
      <c r="G39" s="50" t="s">
        <v>1615</v>
      </c>
      <c r="H39" s="51" t="s">
        <v>1615</v>
      </c>
    </row>
    <row r="40" s="42" customFormat="1" ht="22" customHeight="1" spans="1:8">
      <c r="A40" s="52" t="s">
        <v>1668</v>
      </c>
      <c r="B40" s="51" t="s">
        <v>1615</v>
      </c>
      <c r="C40" s="51">
        <v>14133.05</v>
      </c>
      <c r="D40" s="51">
        <v>15851.22</v>
      </c>
      <c r="E40" s="50"/>
      <c r="F40" s="55"/>
      <c r="G40" s="50"/>
      <c r="H40" s="51"/>
    </row>
    <row r="41" s="42" customFormat="1" ht="22" customHeight="1" spans="1:8">
      <c r="A41" s="52" t="s">
        <v>1669</v>
      </c>
      <c r="B41" s="51" t="s">
        <v>1615</v>
      </c>
      <c r="C41" s="51" t="s">
        <v>1615</v>
      </c>
      <c r="D41" s="51" t="s">
        <v>1615</v>
      </c>
      <c r="E41" s="50" t="s">
        <v>1615</v>
      </c>
      <c r="F41" s="50" t="s">
        <v>1615</v>
      </c>
      <c r="G41" s="50" t="s">
        <v>1615</v>
      </c>
      <c r="H41" s="51" t="s">
        <v>1615</v>
      </c>
    </row>
    <row r="42" s="42" customFormat="1" ht="22" customHeight="1" spans="1:8">
      <c r="A42" s="52" t="s">
        <v>1670</v>
      </c>
      <c r="B42" s="51" t="s">
        <v>1615</v>
      </c>
      <c r="C42" s="51" t="s">
        <v>1615</v>
      </c>
      <c r="D42" s="51" t="s">
        <v>1615</v>
      </c>
      <c r="E42" s="53" t="s">
        <v>1671</v>
      </c>
      <c r="F42" s="51">
        <v>280140.95</v>
      </c>
      <c r="G42" s="51">
        <v>504972.18</v>
      </c>
      <c r="H42" s="51">
        <v>554021.93</v>
      </c>
    </row>
    <row r="43" s="42" customFormat="1" ht="22" customHeight="1" spans="243:256">
      <c r="II43" s="43"/>
      <c r="IJ43" s="43"/>
      <c r="IK43" s="43"/>
      <c r="IL43" s="43"/>
      <c r="IM43" s="43"/>
      <c r="IN43" s="43"/>
      <c r="IO43" s="43"/>
      <c r="IP43" s="43"/>
      <c r="IQ43" s="43"/>
      <c r="IR43" s="43"/>
      <c r="IS43" s="43"/>
      <c r="IT43" s="43"/>
      <c r="IU43" s="43"/>
      <c r="IV43" s="43"/>
    </row>
    <row r="44" s="42" customFormat="1" ht="22" customHeight="1" spans="243:256">
      <c r="II44" s="43"/>
      <c r="IJ44" s="43"/>
      <c r="IK44" s="43"/>
      <c r="IL44" s="43"/>
      <c r="IM44" s="43"/>
      <c r="IN44" s="43"/>
      <c r="IO44" s="43"/>
      <c r="IP44" s="43"/>
      <c r="IQ44" s="43"/>
      <c r="IR44" s="43"/>
      <c r="IS44" s="43"/>
      <c r="IT44" s="43"/>
      <c r="IU44" s="43"/>
      <c r="IV44" s="43"/>
    </row>
  </sheetData>
  <mergeCells count="4">
    <mergeCell ref="A2:H2"/>
    <mergeCell ref="A4:D4"/>
    <mergeCell ref="E4:H4"/>
    <mergeCell ref="A17:D17"/>
  </mergeCells>
  <pageMargins left="0.826388888888889" right="0.751388888888889" top="1" bottom="0.865972222222222" header="0.5" footer="0.5"/>
  <pageSetup paperSize="9" scale="76" firstPageNumber="39" orientation="portrait" useFirstPageNumber="1" horizontalDpi="600"/>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Zeros="0" workbookViewId="0">
      <selection activeCell="A1" sqref="A1"/>
    </sheetView>
  </sheetViews>
  <sheetFormatPr defaultColWidth="9.1" defaultRowHeight="14.25" outlineLevelCol="3"/>
  <cols>
    <col min="1" max="1" width="5.875" style="9" customWidth="1"/>
    <col min="2" max="2" width="45.125" style="31" customWidth="1"/>
    <col min="3" max="3" width="13" style="31" customWidth="1"/>
    <col min="4" max="4" width="11.75" style="31" customWidth="1"/>
    <col min="5" max="16384" width="9.1" style="9"/>
  </cols>
  <sheetData>
    <row r="1" ht="24" customHeight="1" spans="1:1">
      <c r="A1" s="9" t="s">
        <v>1672</v>
      </c>
    </row>
    <row r="2" s="31" customFormat="1" ht="33.9" customHeight="1" spans="2:4">
      <c r="B2" s="11" t="s">
        <v>1673</v>
      </c>
      <c r="C2" s="11"/>
      <c r="D2" s="11"/>
    </row>
    <row r="3" s="31" customFormat="1" ht="16.95" customHeight="1" spans="2:4">
      <c r="B3" s="32"/>
      <c r="C3" s="32"/>
      <c r="D3" s="33" t="s">
        <v>59</v>
      </c>
    </row>
    <row r="4" s="31" customFormat="1" ht="16.95" customHeight="1" spans="1:4">
      <c r="A4" s="34" t="s">
        <v>1674</v>
      </c>
      <c r="B4" s="35" t="s">
        <v>1215</v>
      </c>
      <c r="C4" s="35" t="s">
        <v>4</v>
      </c>
      <c r="D4" s="35" t="s">
        <v>6</v>
      </c>
    </row>
    <row r="5" s="31" customFormat="1" ht="16.95" customHeight="1" spans="1:4">
      <c r="A5" s="34"/>
      <c r="B5" s="36" t="s">
        <v>1675</v>
      </c>
      <c r="C5" s="37">
        <v>200900</v>
      </c>
      <c r="D5" s="38">
        <v>199179</v>
      </c>
    </row>
    <row r="6" s="31" customFormat="1" ht="16.95" customHeight="1" spans="1:4">
      <c r="A6" s="34"/>
      <c r="B6" s="39" t="s">
        <v>1676</v>
      </c>
      <c r="C6" s="37">
        <v>215700</v>
      </c>
      <c r="D6" s="38">
        <v>215700</v>
      </c>
    </row>
    <row r="7" s="31" customFormat="1" ht="16.95" customHeight="1" spans="1:4">
      <c r="A7" s="34"/>
      <c r="B7" s="40" t="s">
        <v>1677</v>
      </c>
      <c r="C7" s="37">
        <v>10700</v>
      </c>
      <c r="D7" s="38">
        <v>43830</v>
      </c>
    </row>
    <row r="8" s="31" customFormat="1" ht="16.95" customHeight="1" spans="1:4">
      <c r="A8" s="34"/>
      <c r="B8" s="40" t="s">
        <v>1678</v>
      </c>
      <c r="C8" s="37">
        <v>10700</v>
      </c>
      <c r="D8" s="38">
        <v>4216</v>
      </c>
    </row>
    <row r="9" s="31" customFormat="1" ht="16.95" customHeight="1" spans="1:4">
      <c r="A9" s="34"/>
      <c r="B9" s="40" t="s">
        <v>1679</v>
      </c>
      <c r="C9" s="37">
        <v>200900</v>
      </c>
      <c r="D9" s="38">
        <v>200938</v>
      </c>
    </row>
    <row r="10" s="31" customFormat="1" ht="16.95" customHeight="1" spans="1:4">
      <c r="A10" s="34"/>
      <c r="B10" s="40" t="s">
        <v>1680</v>
      </c>
      <c r="C10" s="37">
        <v>0</v>
      </c>
      <c r="D10" s="38">
        <v>0</v>
      </c>
    </row>
    <row r="11" s="31" customFormat="1" ht="16.95" customHeight="1" spans="1:4">
      <c r="A11" s="34"/>
      <c r="B11" s="40" t="s">
        <v>1681</v>
      </c>
      <c r="C11" s="37">
        <v>215700</v>
      </c>
      <c r="D11" s="38">
        <v>215700</v>
      </c>
    </row>
    <row r="12" s="31" customFormat="1" ht="15" customHeight="1" spans="1:4">
      <c r="A12" s="34"/>
      <c r="B12" s="40"/>
      <c r="C12" s="37"/>
      <c r="D12" s="38"/>
    </row>
    <row r="13" spans="1:4">
      <c r="A13" s="41" t="s">
        <v>1682</v>
      </c>
      <c r="B13" s="40" t="s">
        <v>1683</v>
      </c>
      <c r="C13" s="37">
        <v>0</v>
      </c>
      <c r="D13" s="38">
        <v>16690</v>
      </c>
    </row>
    <row r="14" spans="1:4">
      <c r="A14" s="41"/>
      <c r="B14" s="40" t="s">
        <v>1684</v>
      </c>
      <c r="C14" s="37">
        <v>21440</v>
      </c>
      <c r="D14" s="38">
        <v>23800</v>
      </c>
    </row>
    <row r="15" spans="1:4">
      <c r="A15" s="41"/>
      <c r="B15" s="40" t="s">
        <v>1685</v>
      </c>
      <c r="C15" s="37">
        <v>60000</v>
      </c>
      <c r="D15" s="38">
        <v>7750</v>
      </c>
    </row>
    <row r="16" spans="1:4">
      <c r="A16" s="41"/>
      <c r="B16" s="40" t="s">
        <v>1686</v>
      </c>
      <c r="C16" s="37">
        <v>10000</v>
      </c>
      <c r="D16" s="38">
        <v>0</v>
      </c>
    </row>
    <row r="17" spans="1:4">
      <c r="A17" s="41"/>
      <c r="B17" s="40" t="s">
        <v>1687</v>
      </c>
      <c r="C17" s="37">
        <v>10000</v>
      </c>
      <c r="D17" s="38">
        <v>2000</v>
      </c>
    </row>
    <row r="18" spans="1:4">
      <c r="A18" s="41"/>
      <c r="B18" s="40" t="s">
        <v>1688</v>
      </c>
      <c r="C18" s="37">
        <v>21440</v>
      </c>
      <c r="D18" s="38">
        <v>21440</v>
      </c>
    </row>
    <row r="19" spans="1:4">
      <c r="A19" s="41"/>
      <c r="B19" s="40" t="s">
        <v>1689</v>
      </c>
      <c r="C19" s="37">
        <v>60000</v>
      </c>
      <c r="D19" s="38">
        <v>67000</v>
      </c>
    </row>
    <row r="20" spans="1:4">
      <c r="A20" s="41"/>
      <c r="B20" s="40" t="s">
        <v>1690</v>
      </c>
      <c r="C20" s="37">
        <v>83800</v>
      </c>
      <c r="D20" s="38">
        <v>90800</v>
      </c>
    </row>
  </sheetData>
  <mergeCells count="3">
    <mergeCell ref="B2:D2"/>
    <mergeCell ref="A4:A11"/>
    <mergeCell ref="A13:A20"/>
  </mergeCells>
  <pageMargins left="0.751388888888889" right="0.751388888888889" top="1" bottom="1" header="0.5" footer="0.5"/>
  <pageSetup paperSize="9" firstPageNumber="40" orientation="portrait" useFirstPageNumber="1" horizontalDpi="600"/>
  <headerFoot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R380"/>
  <sheetViews>
    <sheetView tabSelected="1" topLeftCell="A136" workbookViewId="0">
      <selection activeCell="G144" sqref="G144"/>
    </sheetView>
  </sheetViews>
  <sheetFormatPr defaultColWidth="9" defaultRowHeight="14.25"/>
  <cols>
    <col min="1" max="1" width="26.375" style="8" customWidth="1"/>
    <col min="2" max="2" width="30.75" style="8" customWidth="1"/>
    <col min="3" max="3" width="12.5" style="8" customWidth="1"/>
    <col min="4" max="4" width="11.25" style="1" customWidth="1"/>
    <col min="5" max="252" width="9" style="1"/>
  </cols>
  <sheetData>
    <row r="1" s="1" customFormat="1" ht="18" spans="1:3">
      <c r="A1" s="9" t="s">
        <v>1672</v>
      </c>
      <c r="B1" s="10"/>
      <c r="C1" s="8"/>
    </row>
    <row r="2" s="1" customFormat="1" ht="29" customHeight="1" spans="1:4">
      <c r="A2" s="11" t="s">
        <v>1691</v>
      </c>
      <c r="B2" s="11"/>
      <c r="C2" s="11"/>
      <c r="D2" s="11"/>
    </row>
    <row r="3" s="1" customFormat="1" ht="19.5" customHeight="1" spans="1:4">
      <c r="A3" s="12"/>
      <c r="B3" s="12"/>
      <c r="C3" s="12"/>
      <c r="D3" s="13" t="s">
        <v>59</v>
      </c>
    </row>
    <row r="4" s="2" customFormat="1" ht="33" customHeight="1" spans="1:4">
      <c r="A4" s="14" t="s">
        <v>1692</v>
      </c>
      <c r="B4" s="14" t="s">
        <v>1693</v>
      </c>
      <c r="C4" s="14" t="s">
        <v>1694</v>
      </c>
      <c r="D4" s="14" t="s">
        <v>1695</v>
      </c>
    </row>
    <row r="5" s="2" customFormat="1" ht="19" customHeight="1" spans="1:4">
      <c r="A5" s="15" t="s">
        <v>1696</v>
      </c>
      <c r="B5" s="15"/>
      <c r="C5" s="16"/>
      <c r="D5" s="17">
        <v>4500</v>
      </c>
    </row>
    <row r="6" s="2" customFormat="1" ht="19" customHeight="1" spans="1:4">
      <c r="A6" s="15" t="s">
        <v>1697</v>
      </c>
      <c r="B6" s="15"/>
      <c r="C6" s="16"/>
      <c r="D6" s="17">
        <v>4500</v>
      </c>
    </row>
    <row r="7" s="2" customFormat="1" ht="24" customHeight="1" spans="1:4">
      <c r="A7" s="18" t="s">
        <v>1698</v>
      </c>
      <c r="B7" s="18" t="s">
        <v>1699</v>
      </c>
      <c r="C7" s="18" t="s">
        <v>1700</v>
      </c>
      <c r="D7" s="19">
        <v>0.63</v>
      </c>
    </row>
    <row r="8" s="2" customFormat="1" ht="24" customHeight="1" spans="1:4">
      <c r="A8" s="18" t="s">
        <v>1701</v>
      </c>
      <c r="B8" s="18" t="s">
        <v>1702</v>
      </c>
      <c r="C8" s="18" t="s">
        <v>1703</v>
      </c>
      <c r="D8" s="19">
        <v>3.75</v>
      </c>
    </row>
    <row r="9" s="2" customFormat="1" ht="24" customHeight="1" spans="1:4">
      <c r="A9" s="18" t="s">
        <v>1701</v>
      </c>
      <c r="B9" s="18" t="s">
        <v>1704</v>
      </c>
      <c r="C9" s="18" t="s">
        <v>1705</v>
      </c>
      <c r="D9" s="19">
        <v>0.45</v>
      </c>
    </row>
    <row r="10" s="2" customFormat="1" ht="24" customHeight="1" spans="1:4">
      <c r="A10" s="18" t="s">
        <v>1701</v>
      </c>
      <c r="B10" s="18" t="s">
        <v>1706</v>
      </c>
      <c r="C10" s="18" t="s">
        <v>1707</v>
      </c>
      <c r="D10" s="19">
        <v>4.18534</v>
      </c>
    </row>
    <row r="11" s="2" customFormat="1" ht="24" customHeight="1" spans="1:4">
      <c r="A11" s="18" t="s">
        <v>1708</v>
      </c>
      <c r="B11" s="18" t="s">
        <v>1709</v>
      </c>
      <c r="C11" s="18" t="s">
        <v>1707</v>
      </c>
      <c r="D11" s="19">
        <v>0.16</v>
      </c>
    </row>
    <row r="12" s="2" customFormat="1" ht="24" customHeight="1" spans="1:4">
      <c r="A12" s="18" t="s">
        <v>1710</v>
      </c>
      <c r="B12" s="18" t="s">
        <v>1711</v>
      </c>
      <c r="C12" s="18" t="s">
        <v>1712</v>
      </c>
      <c r="D12" s="19">
        <v>0.1974</v>
      </c>
    </row>
    <row r="13" s="2" customFormat="1" ht="24" customHeight="1" spans="1:4">
      <c r="A13" s="18" t="s">
        <v>1713</v>
      </c>
      <c r="B13" s="18" t="s">
        <v>1711</v>
      </c>
      <c r="C13" s="18" t="s">
        <v>1705</v>
      </c>
      <c r="D13" s="19">
        <v>0.0217</v>
      </c>
    </row>
    <row r="14" s="2" customFormat="1" ht="24" customHeight="1" spans="1:4">
      <c r="A14" s="18" t="s">
        <v>1714</v>
      </c>
      <c r="B14" s="18" t="s">
        <v>1715</v>
      </c>
      <c r="C14" s="18" t="s">
        <v>1705</v>
      </c>
      <c r="D14" s="19">
        <v>2.5</v>
      </c>
    </row>
    <row r="15" s="2" customFormat="1" ht="24" customHeight="1" spans="1:4">
      <c r="A15" s="18" t="s">
        <v>1714</v>
      </c>
      <c r="B15" s="18" t="s">
        <v>1716</v>
      </c>
      <c r="C15" s="18" t="s">
        <v>1705</v>
      </c>
      <c r="D15" s="19">
        <v>6.55038</v>
      </c>
    </row>
    <row r="16" s="2" customFormat="1" ht="24" customHeight="1" spans="1:4">
      <c r="A16" s="18" t="s">
        <v>1714</v>
      </c>
      <c r="B16" s="18" t="s">
        <v>1717</v>
      </c>
      <c r="C16" s="18" t="s">
        <v>1705</v>
      </c>
      <c r="D16" s="19">
        <v>5.32238</v>
      </c>
    </row>
    <row r="17" s="2" customFormat="1" ht="24" customHeight="1" spans="1:4">
      <c r="A17" s="18" t="s">
        <v>1718</v>
      </c>
      <c r="B17" s="18" t="s">
        <v>1719</v>
      </c>
      <c r="C17" s="18" t="s">
        <v>1720</v>
      </c>
      <c r="D17" s="19">
        <v>0.28</v>
      </c>
    </row>
    <row r="18" s="2" customFormat="1" ht="24" customHeight="1" spans="1:4">
      <c r="A18" s="18" t="s">
        <v>1718</v>
      </c>
      <c r="B18" s="18" t="s">
        <v>1721</v>
      </c>
      <c r="C18" s="18" t="s">
        <v>1720</v>
      </c>
      <c r="D18" s="19">
        <v>0.28</v>
      </c>
    </row>
    <row r="19" s="2" customFormat="1" ht="24" customHeight="1" spans="1:4">
      <c r="A19" s="18" t="s">
        <v>1722</v>
      </c>
      <c r="B19" s="18" t="s">
        <v>1723</v>
      </c>
      <c r="C19" s="18" t="s">
        <v>1724</v>
      </c>
      <c r="D19" s="19">
        <v>0.03</v>
      </c>
    </row>
    <row r="20" s="2" customFormat="1" ht="24" customHeight="1" spans="1:4">
      <c r="A20" s="18" t="s">
        <v>1722</v>
      </c>
      <c r="B20" s="18" t="s">
        <v>1725</v>
      </c>
      <c r="C20" s="18" t="s">
        <v>1724</v>
      </c>
      <c r="D20" s="19">
        <v>0.03</v>
      </c>
    </row>
    <row r="21" s="2" customFormat="1" ht="24" customHeight="1" spans="1:4">
      <c r="A21" s="18" t="s">
        <v>1722</v>
      </c>
      <c r="B21" s="18" t="s">
        <v>1726</v>
      </c>
      <c r="C21" s="18" t="s">
        <v>1724</v>
      </c>
      <c r="D21" s="19">
        <v>0.37</v>
      </c>
    </row>
    <row r="22" s="2" customFormat="1" ht="24" customHeight="1" spans="1:4">
      <c r="A22" s="18" t="s">
        <v>1727</v>
      </c>
      <c r="B22" s="18" t="s">
        <v>1728</v>
      </c>
      <c r="C22" s="18" t="s">
        <v>1724</v>
      </c>
      <c r="D22" s="19">
        <v>4.78446</v>
      </c>
    </row>
    <row r="23" s="2" customFormat="1" ht="24" customHeight="1" spans="1:4">
      <c r="A23" s="18" t="s">
        <v>1729</v>
      </c>
      <c r="B23" s="18" t="s">
        <v>1730</v>
      </c>
      <c r="C23" s="18" t="s">
        <v>1724</v>
      </c>
      <c r="D23" s="19">
        <v>3.3</v>
      </c>
    </row>
    <row r="24" s="2" customFormat="1" ht="24" customHeight="1" spans="1:4">
      <c r="A24" s="18" t="s">
        <v>1729</v>
      </c>
      <c r="B24" s="18" t="s">
        <v>1731</v>
      </c>
      <c r="C24" s="18" t="s">
        <v>1724</v>
      </c>
      <c r="D24" s="19">
        <v>5.34474</v>
      </c>
    </row>
    <row r="25" s="2" customFormat="1" ht="24" customHeight="1" spans="1:4">
      <c r="A25" s="18" t="s">
        <v>1732</v>
      </c>
      <c r="B25" s="18" t="s">
        <v>1730</v>
      </c>
      <c r="C25" s="18" t="s">
        <v>1724</v>
      </c>
      <c r="D25" s="19">
        <v>8.2</v>
      </c>
    </row>
    <row r="26" s="2" customFormat="1" ht="24" customHeight="1" spans="1:4">
      <c r="A26" s="18" t="s">
        <v>1732</v>
      </c>
      <c r="B26" s="18" t="s">
        <v>1733</v>
      </c>
      <c r="C26" s="18" t="s">
        <v>1724</v>
      </c>
      <c r="D26" s="19">
        <v>10.048</v>
      </c>
    </row>
    <row r="27" s="2" customFormat="1" ht="24" customHeight="1" spans="1:4">
      <c r="A27" s="18" t="s">
        <v>1732</v>
      </c>
      <c r="B27" s="18" t="s">
        <v>1734</v>
      </c>
      <c r="C27" s="18" t="s">
        <v>1724</v>
      </c>
      <c r="D27" s="19">
        <v>5.21204</v>
      </c>
    </row>
    <row r="28" s="2" customFormat="1" ht="24" customHeight="1" spans="1:4">
      <c r="A28" s="18" t="s">
        <v>1732</v>
      </c>
      <c r="B28" s="18" t="s">
        <v>1735</v>
      </c>
      <c r="C28" s="18" t="s">
        <v>1724</v>
      </c>
      <c r="D28" s="19">
        <v>0.23</v>
      </c>
    </row>
    <row r="29" s="2" customFormat="1" ht="24" customHeight="1" spans="1:4">
      <c r="A29" s="18" t="s">
        <v>1732</v>
      </c>
      <c r="B29" s="18" t="s">
        <v>1736</v>
      </c>
      <c r="C29" s="18" t="s">
        <v>1724</v>
      </c>
      <c r="D29" s="19">
        <v>6.2929</v>
      </c>
    </row>
    <row r="30" s="2" customFormat="1" ht="24" customHeight="1" spans="1:4">
      <c r="A30" s="18" t="s">
        <v>1737</v>
      </c>
      <c r="B30" s="18" t="s">
        <v>1730</v>
      </c>
      <c r="C30" s="18" t="s">
        <v>1724</v>
      </c>
      <c r="D30" s="19">
        <v>2.15</v>
      </c>
    </row>
    <row r="31" s="2" customFormat="1" ht="24" customHeight="1" spans="1:4">
      <c r="A31" s="18" t="s">
        <v>1737</v>
      </c>
      <c r="B31" s="18" t="s">
        <v>1738</v>
      </c>
      <c r="C31" s="18" t="s">
        <v>1724</v>
      </c>
      <c r="D31" s="19">
        <v>14.28468</v>
      </c>
    </row>
    <row r="32" s="2" customFormat="1" ht="24" customHeight="1" spans="1:4">
      <c r="A32" s="18" t="s">
        <v>1737</v>
      </c>
      <c r="B32" s="18" t="s">
        <v>1739</v>
      </c>
      <c r="C32" s="18" t="s">
        <v>1724</v>
      </c>
      <c r="D32" s="19">
        <v>1.35</v>
      </c>
    </row>
    <row r="33" s="2" customFormat="1" ht="24" customHeight="1" spans="1:4">
      <c r="A33" s="18" t="s">
        <v>1740</v>
      </c>
      <c r="B33" s="18" t="s">
        <v>1741</v>
      </c>
      <c r="C33" s="18" t="s">
        <v>1724</v>
      </c>
      <c r="D33" s="19">
        <v>2.3655</v>
      </c>
    </row>
    <row r="34" s="2" customFormat="1" ht="24" customHeight="1" spans="1:4">
      <c r="A34" s="18" t="s">
        <v>1740</v>
      </c>
      <c r="B34" s="18" t="s">
        <v>1742</v>
      </c>
      <c r="C34" s="18" t="s">
        <v>1724</v>
      </c>
      <c r="D34" s="19">
        <v>0.23</v>
      </c>
    </row>
    <row r="35" s="2" customFormat="1" ht="24" customHeight="1" spans="1:4">
      <c r="A35" s="18" t="s">
        <v>1740</v>
      </c>
      <c r="B35" s="18" t="s">
        <v>1743</v>
      </c>
      <c r="C35" s="18" t="s">
        <v>1724</v>
      </c>
      <c r="D35" s="19">
        <v>6.4804</v>
      </c>
    </row>
    <row r="36" s="2" customFormat="1" ht="24" customHeight="1" spans="1:4">
      <c r="A36" s="18" t="s">
        <v>1744</v>
      </c>
      <c r="B36" s="18" t="s">
        <v>1745</v>
      </c>
      <c r="C36" s="18" t="s">
        <v>1724</v>
      </c>
      <c r="D36" s="19">
        <v>0.23</v>
      </c>
    </row>
    <row r="37" s="2" customFormat="1" ht="24" customHeight="1" spans="1:4">
      <c r="A37" s="18" t="s">
        <v>1744</v>
      </c>
      <c r="B37" s="18" t="s">
        <v>1746</v>
      </c>
      <c r="C37" s="18" t="s">
        <v>1724</v>
      </c>
      <c r="D37" s="19">
        <v>0.03</v>
      </c>
    </row>
    <row r="38" s="2" customFormat="1" ht="24" customHeight="1" spans="1:4">
      <c r="A38" s="18" t="s">
        <v>1744</v>
      </c>
      <c r="B38" s="18" t="s">
        <v>1747</v>
      </c>
      <c r="C38" s="18" t="s">
        <v>1724</v>
      </c>
      <c r="D38" s="19">
        <v>0.26</v>
      </c>
    </row>
    <row r="39" s="2" customFormat="1" ht="24" customHeight="1" spans="1:4">
      <c r="A39" s="18" t="s">
        <v>1744</v>
      </c>
      <c r="B39" s="18" t="s">
        <v>1748</v>
      </c>
      <c r="C39" s="18" t="s">
        <v>1724</v>
      </c>
      <c r="D39" s="19">
        <v>9.791</v>
      </c>
    </row>
    <row r="40" s="2" customFormat="1" ht="24" customHeight="1" spans="1:4">
      <c r="A40" s="18" t="s">
        <v>1749</v>
      </c>
      <c r="B40" s="18" t="s">
        <v>1750</v>
      </c>
      <c r="C40" s="18" t="s">
        <v>1724</v>
      </c>
      <c r="D40" s="19">
        <v>0.63</v>
      </c>
    </row>
    <row r="41" s="2" customFormat="1" ht="24" customHeight="1" spans="1:4">
      <c r="A41" s="18" t="s">
        <v>1749</v>
      </c>
      <c r="B41" s="18" t="s">
        <v>1751</v>
      </c>
      <c r="C41" s="18" t="s">
        <v>1724</v>
      </c>
      <c r="D41" s="19">
        <v>6.06316</v>
      </c>
    </row>
    <row r="42" s="2" customFormat="1" ht="24" customHeight="1" spans="1:4">
      <c r="A42" s="18" t="s">
        <v>1752</v>
      </c>
      <c r="B42" s="18" t="s">
        <v>1730</v>
      </c>
      <c r="C42" s="18" t="s">
        <v>1724</v>
      </c>
      <c r="D42" s="19">
        <v>1.55</v>
      </c>
    </row>
    <row r="43" s="2" customFormat="1" ht="24" customHeight="1" spans="1:4">
      <c r="A43" s="18" t="s">
        <v>1752</v>
      </c>
      <c r="B43" s="18" t="s">
        <v>1753</v>
      </c>
      <c r="C43" s="18" t="s">
        <v>1724</v>
      </c>
      <c r="D43" s="19">
        <v>16.1425</v>
      </c>
    </row>
    <row r="44" s="2" customFormat="1" ht="24" customHeight="1" spans="1:4">
      <c r="A44" s="18" t="s">
        <v>1752</v>
      </c>
      <c r="B44" s="18" t="s">
        <v>1754</v>
      </c>
      <c r="C44" s="18" t="s">
        <v>1724</v>
      </c>
      <c r="D44" s="19">
        <v>6.06032</v>
      </c>
    </row>
    <row r="45" s="2" customFormat="1" ht="24" customHeight="1" spans="1:4">
      <c r="A45" s="18" t="s">
        <v>1755</v>
      </c>
      <c r="B45" s="18" t="s">
        <v>1756</v>
      </c>
      <c r="C45" s="18" t="s">
        <v>1724</v>
      </c>
      <c r="D45" s="19">
        <v>5.58478</v>
      </c>
    </row>
    <row r="46" s="2" customFormat="1" ht="24" customHeight="1" spans="1:4">
      <c r="A46" s="18" t="s">
        <v>1755</v>
      </c>
      <c r="B46" s="18" t="s">
        <v>1757</v>
      </c>
      <c r="C46" s="18" t="s">
        <v>1724</v>
      </c>
      <c r="D46" s="19">
        <v>15.90042</v>
      </c>
    </row>
    <row r="47" s="2" customFormat="1" ht="24" customHeight="1" spans="1:4">
      <c r="A47" s="18" t="s">
        <v>1758</v>
      </c>
      <c r="B47" s="18" t="s">
        <v>1759</v>
      </c>
      <c r="C47" s="18" t="s">
        <v>1724</v>
      </c>
      <c r="D47" s="19">
        <v>4.31144</v>
      </c>
    </row>
    <row r="48" s="2" customFormat="1" ht="24" customHeight="1" spans="1:4">
      <c r="A48" s="18" t="s">
        <v>1758</v>
      </c>
      <c r="B48" s="18" t="s">
        <v>1760</v>
      </c>
      <c r="C48" s="18" t="s">
        <v>1724</v>
      </c>
      <c r="D48" s="19">
        <v>1.02</v>
      </c>
    </row>
    <row r="49" s="2" customFormat="1" ht="24" customHeight="1" spans="1:4">
      <c r="A49" s="18" t="s">
        <v>1761</v>
      </c>
      <c r="B49" s="18" t="s">
        <v>1730</v>
      </c>
      <c r="C49" s="18" t="s">
        <v>1724</v>
      </c>
      <c r="D49" s="19">
        <v>0.3</v>
      </c>
    </row>
    <row r="50" s="2" customFormat="1" ht="24" customHeight="1" spans="1:4">
      <c r="A50" s="18" t="s">
        <v>1761</v>
      </c>
      <c r="B50" s="18" t="s">
        <v>1762</v>
      </c>
      <c r="C50" s="18" t="s">
        <v>1724</v>
      </c>
      <c r="D50" s="19">
        <v>1.09</v>
      </c>
    </row>
    <row r="51" s="2" customFormat="1" ht="24" customHeight="1" spans="1:4">
      <c r="A51" s="18" t="s">
        <v>1761</v>
      </c>
      <c r="B51" s="18" t="s">
        <v>1763</v>
      </c>
      <c r="C51" s="18" t="s">
        <v>1724</v>
      </c>
      <c r="D51" s="19">
        <v>0.28</v>
      </c>
    </row>
    <row r="52" s="2" customFormat="1" ht="24" customHeight="1" spans="1:4">
      <c r="A52" s="18" t="s">
        <v>1761</v>
      </c>
      <c r="B52" s="18" t="s">
        <v>1764</v>
      </c>
      <c r="C52" s="18" t="s">
        <v>1724</v>
      </c>
      <c r="D52" s="19">
        <v>0.76</v>
      </c>
    </row>
    <row r="53" s="2" customFormat="1" ht="24" customHeight="1" spans="1:4">
      <c r="A53" s="18" t="s">
        <v>1761</v>
      </c>
      <c r="B53" s="18" t="s">
        <v>1765</v>
      </c>
      <c r="C53" s="18" t="s">
        <v>1724</v>
      </c>
      <c r="D53" s="19">
        <v>31.30394</v>
      </c>
    </row>
    <row r="54" s="2" customFormat="1" ht="24" customHeight="1" spans="1:4">
      <c r="A54" s="18" t="s">
        <v>1766</v>
      </c>
      <c r="B54" s="18" t="s">
        <v>1767</v>
      </c>
      <c r="C54" s="18" t="s">
        <v>1724</v>
      </c>
      <c r="D54" s="19">
        <v>0.69</v>
      </c>
    </row>
    <row r="55" s="2" customFormat="1" ht="24" customHeight="1" spans="1:4">
      <c r="A55" s="18" t="s">
        <v>1766</v>
      </c>
      <c r="B55" s="18" t="s">
        <v>1768</v>
      </c>
      <c r="C55" s="18" t="s">
        <v>1724</v>
      </c>
      <c r="D55" s="19">
        <v>0.63</v>
      </c>
    </row>
    <row r="56" s="2" customFormat="1" ht="24" customHeight="1" spans="1:4">
      <c r="A56" s="18" t="s">
        <v>1766</v>
      </c>
      <c r="B56" s="18" t="s">
        <v>1769</v>
      </c>
      <c r="C56" s="18" t="s">
        <v>1724</v>
      </c>
      <c r="D56" s="19">
        <v>10.1408</v>
      </c>
    </row>
    <row r="57" s="2" customFormat="1" ht="24" customHeight="1" spans="1:4">
      <c r="A57" s="18" t="s">
        <v>1770</v>
      </c>
      <c r="B57" s="18" t="s">
        <v>1771</v>
      </c>
      <c r="C57" s="18" t="s">
        <v>1772</v>
      </c>
      <c r="D57" s="19">
        <v>0.63</v>
      </c>
    </row>
    <row r="58" s="2" customFormat="1" ht="24" customHeight="1" spans="1:4">
      <c r="A58" s="18" t="s">
        <v>1773</v>
      </c>
      <c r="B58" s="18" t="s">
        <v>1730</v>
      </c>
      <c r="C58" s="18" t="s">
        <v>1772</v>
      </c>
      <c r="D58" s="19">
        <v>1.4</v>
      </c>
    </row>
    <row r="59" s="2" customFormat="1" ht="24" customHeight="1" spans="1:4">
      <c r="A59" s="18" t="s">
        <v>1774</v>
      </c>
      <c r="B59" s="18" t="s">
        <v>1730</v>
      </c>
      <c r="C59" s="18" t="s">
        <v>1772</v>
      </c>
      <c r="D59" s="19">
        <v>7.2</v>
      </c>
    </row>
    <row r="60" s="2" customFormat="1" ht="24" customHeight="1" spans="1:4">
      <c r="A60" s="18" t="s">
        <v>1774</v>
      </c>
      <c r="B60" s="18" t="s">
        <v>1775</v>
      </c>
      <c r="C60" s="18" t="s">
        <v>1772</v>
      </c>
      <c r="D60" s="19">
        <v>0.8927</v>
      </c>
    </row>
    <row r="61" s="2" customFormat="1" ht="24" customHeight="1" spans="1:4">
      <c r="A61" s="18" t="s">
        <v>1774</v>
      </c>
      <c r="B61" s="18" t="s">
        <v>1776</v>
      </c>
      <c r="C61" s="18" t="s">
        <v>1772</v>
      </c>
      <c r="D61" s="19">
        <v>3.63122</v>
      </c>
    </row>
    <row r="62" s="2" customFormat="1" ht="24" customHeight="1" spans="1:4">
      <c r="A62" s="18" t="s">
        <v>1777</v>
      </c>
      <c r="B62" s="18" t="s">
        <v>1730</v>
      </c>
      <c r="C62" s="18" t="s">
        <v>1772</v>
      </c>
      <c r="D62" s="19">
        <v>0.65</v>
      </c>
    </row>
    <row r="63" s="2" customFormat="1" ht="24" customHeight="1" spans="1:4">
      <c r="A63" s="18" t="s">
        <v>1777</v>
      </c>
      <c r="B63" s="18" t="s">
        <v>1778</v>
      </c>
      <c r="C63" s="18" t="s">
        <v>1772</v>
      </c>
      <c r="D63" s="19">
        <v>1.62</v>
      </c>
    </row>
    <row r="64" s="2" customFormat="1" ht="24" customHeight="1" spans="1:4">
      <c r="A64" s="18" t="s">
        <v>1779</v>
      </c>
      <c r="B64" s="18" t="s">
        <v>1730</v>
      </c>
      <c r="C64" s="18" t="s">
        <v>1772</v>
      </c>
      <c r="D64" s="19">
        <v>0.4</v>
      </c>
    </row>
    <row r="65" s="2" customFormat="1" ht="24" customHeight="1" spans="1:4">
      <c r="A65" s="18" t="s">
        <v>1779</v>
      </c>
      <c r="B65" s="18" t="s">
        <v>1780</v>
      </c>
      <c r="C65" s="18" t="s">
        <v>1772</v>
      </c>
      <c r="D65" s="19">
        <v>5.03992</v>
      </c>
    </row>
    <row r="66" s="2" customFormat="1" ht="24" customHeight="1" spans="1:4">
      <c r="A66" s="18" t="s">
        <v>1781</v>
      </c>
      <c r="B66" s="18" t="s">
        <v>1782</v>
      </c>
      <c r="C66" s="18" t="s">
        <v>1772</v>
      </c>
      <c r="D66" s="19">
        <v>0.33</v>
      </c>
    </row>
    <row r="67" s="2" customFormat="1" ht="24" customHeight="1" spans="1:4">
      <c r="A67" s="18" t="s">
        <v>1781</v>
      </c>
      <c r="B67" s="18" t="s">
        <v>1783</v>
      </c>
      <c r="C67" s="18" t="s">
        <v>1772</v>
      </c>
      <c r="D67" s="19">
        <v>0.15</v>
      </c>
    </row>
    <row r="68" s="2" customFormat="1" ht="24" customHeight="1" spans="1:4">
      <c r="A68" s="18" t="s">
        <v>1784</v>
      </c>
      <c r="B68" s="18" t="s">
        <v>1785</v>
      </c>
      <c r="C68" s="18" t="s">
        <v>1772</v>
      </c>
      <c r="D68" s="19">
        <v>10.056</v>
      </c>
    </row>
    <row r="69" s="2" customFormat="1" ht="24" customHeight="1" spans="1:4">
      <c r="A69" s="18" t="s">
        <v>1786</v>
      </c>
      <c r="B69" s="18" t="s">
        <v>1730</v>
      </c>
      <c r="C69" s="18" t="s">
        <v>1772</v>
      </c>
      <c r="D69" s="19">
        <v>0.15</v>
      </c>
    </row>
    <row r="70" s="2" customFormat="1" ht="24" customHeight="1" spans="1:4">
      <c r="A70" s="18" t="s">
        <v>1786</v>
      </c>
      <c r="B70" s="18" t="s">
        <v>1787</v>
      </c>
      <c r="C70" s="18" t="s">
        <v>1772</v>
      </c>
      <c r="D70" s="19">
        <v>0.33</v>
      </c>
    </row>
    <row r="71" s="2" customFormat="1" ht="24" customHeight="1" spans="1:4">
      <c r="A71" s="18" t="s">
        <v>1788</v>
      </c>
      <c r="B71" s="18" t="s">
        <v>1730</v>
      </c>
      <c r="C71" s="18" t="s">
        <v>1772</v>
      </c>
      <c r="D71" s="19">
        <v>2.8</v>
      </c>
    </row>
    <row r="72" s="2" customFormat="1" ht="24" customHeight="1" spans="1:4">
      <c r="A72" s="18" t="s">
        <v>1789</v>
      </c>
      <c r="B72" s="18" t="s">
        <v>1730</v>
      </c>
      <c r="C72" s="18" t="s">
        <v>1772</v>
      </c>
      <c r="D72" s="19">
        <v>2.4</v>
      </c>
    </row>
    <row r="73" s="2" customFormat="1" ht="24" customHeight="1" spans="1:4">
      <c r="A73" s="18" t="s">
        <v>1789</v>
      </c>
      <c r="B73" s="18" t="s">
        <v>1790</v>
      </c>
      <c r="C73" s="18" t="s">
        <v>1772</v>
      </c>
      <c r="D73" s="19">
        <v>4.59068</v>
      </c>
    </row>
    <row r="74" s="2" customFormat="1" ht="24" customHeight="1" spans="1:4">
      <c r="A74" s="18" t="s">
        <v>1791</v>
      </c>
      <c r="B74" s="18" t="s">
        <v>1730</v>
      </c>
      <c r="C74" s="18" t="s">
        <v>1772</v>
      </c>
      <c r="D74" s="19">
        <v>0.65</v>
      </c>
    </row>
    <row r="75" s="2" customFormat="1" ht="24" customHeight="1" spans="1:4">
      <c r="A75" s="18" t="s">
        <v>1791</v>
      </c>
      <c r="B75" s="18" t="s">
        <v>1792</v>
      </c>
      <c r="C75" s="18" t="s">
        <v>1772</v>
      </c>
      <c r="D75" s="19">
        <v>0.28</v>
      </c>
    </row>
    <row r="76" s="2" customFormat="1" ht="24" customHeight="1" spans="1:4">
      <c r="A76" s="18" t="s">
        <v>1791</v>
      </c>
      <c r="B76" s="18" t="s">
        <v>1793</v>
      </c>
      <c r="C76" s="18" t="s">
        <v>1772</v>
      </c>
      <c r="D76" s="19">
        <v>12.92774</v>
      </c>
    </row>
    <row r="77" s="2" customFormat="1" ht="24" customHeight="1" spans="1:4">
      <c r="A77" s="18" t="s">
        <v>1794</v>
      </c>
      <c r="B77" s="18" t="s">
        <v>1795</v>
      </c>
      <c r="C77" s="18" t="s">
        <v>1796</v>
      </c>
      <c r="D77" s="19">
        <v>0.43</v>
      </c>
    </row>
    <row r="78" s="2" customFormat="1" ht="24" customHeight="1" spans="1:4">
      <c r="A78" s="18" t="s">
        <v>1797</v>
      </c>
      <c r="B78" s="18" t="s">
        <v>1798</v>
      </c>
      <c r="C78" s="18" t="s">
        <v>1799</v>
      </c>
      <c r="D78" s="19">
        <v>5.52488</v>
      </c>
    </row>
    <row r="79" s="2" customFormat="1" ht="24" customHeight="1" spans="1:4">
      <c r="A79" s="18" t="s">
        <v>1800</v>
      </c>
      <c r="B79" s="18" t="s">
        <v>1711</v>
      </c>
      <c r="C79" s="18" t="s">
        <v>1705</v>
      </c>
      <c r="D79" s="19">
        <v>0.0554</v>
      </c>
    </row>
    <row r="80" s="2" customFormat="1" ht="24" customHeight="1" spans="1:4">
      <c r="A80" s="18" t="s">
        <v>1800</v>
      </c>
      <c r="B80" s="18" t="s">
        <v>1801</v>
      </c>
      <c r="C80" s="18" t="s">
        <v>1705</v>
      </c>
      <c r="D80" s="19">
        <v>17.4676</v>
      </c>
    </row>
    <row r="81" s="2" customFormat="1" ht="24" customHeight="1" spans="1:4">
      <c r="A81" s="18" t="s">
        <v>1802</v>
      </c>
      <c r="B81" s="18" t="s">
        <v>1803</v>
      </c>
      <c r="C81" s="18" t="s">
        <v>1707</v>
      </c>
      <c r="D81" s="19">
        <v>17.54512</v>
      </c>
    </row>
    <row r="82" s="2" customFormat="1" ht="24" customHeight="1" spans="1:4">
      <c r="A82" s="18" t="s">
        <v>1802</v>
      </c>
      <c r="B82" s="18" t="s">
        <v>1804</v>
      </c>
      <c r="C82" s="18" t="s">
        <v>1805</v>
      </c>
      <c r="D82" s="19">
        <v>200</v>
      </c>
    </row>
    <row r="83" s="2" customFormat="1" ht="24" customHeight="1" spans="1:4">
      <c r="A83" s="18" t="s">
        <v>1802</v>
      </c>
      <c r="B83" s="18" t="s">
        <v>1806</v>
      </c>
      <c r="C83" s="18" t="s">
        <v>1807</v>
      </c>
      <c r="D83" s="19">
        <v>67.804943</v>
      </c>
    </row>
    <row r="84" s="2" customFormat="1" ht="24" customHeight="1" spans="1:4">
      <c r="A84" s="18" t="s">
        <v>1808</v>
      </c>
      <c r="B84" s="18" t="s">
        <v>1809</v>
      </c>
      <c r="C84" s="18" t="s">
        <v>1712</v>
      </c>
      <c r="D84" s="19">
        <v>10.549687</v>
      </c>
    </row>
    <row r="85" s="2" customFormat="1" ht="24" customHeight="1" spans="1:4">
      <c r="A85" s="18" t="s">
        <v>1810</v>
      </c>
      <c r="B85" s="18" t="s">
        <v>1811</v>
      </c>
      <c r="C85" s="18" t="s">
        <v>1705</v>
      </c>
      <c r="D85" s="19">
        <v>0.03</v>
      </c>
    </row>
    <row r="86" s="2" customFormat="1" ht="24" customHeight="1" spans="1:4">
      <c r="A86" s="18" t="s">
        <v>1810</v>
      </c>
      <c r="B86" s="18" t="s">
        <v>1803</v>
      </c>
      <c r="C86" s="18" t="s">
        <v>1707</v>
      </c>
      <c r="D86" s="19">
        <v>3.62878</v>
      </c>
    </row>
    <row r="87" s="2" customFormat="1" ht="24" customHeight="1" spans="1:4">
      <c r="A87" s="18" t="s">
        <v>1812</v>
      </c>
      <c r="B87" s="18" t="s">
        <v>1813</v>
      </c>
      <c r="C87" s="18" t="s">
        <v>1705</v>
      </c>
      <c r="D87" s="19">
        <v>0.03</v>
      </c>
    </row>
    <row r="88" s="2" customFormat="1" ht="24" customHeight="1" spans="1:4">
      <c r="A88" s="18" t="s">
        <v>1814</v>
      </c>
      <c r="B88" s="18" t="s">
        <v>1711</v>
      </c>
      <c r="C88" s="18" t="s">
        <v>1712</v>
      </c>
      <c r="D88" s="19">
        <v>0.1459</v>
      </c>
    </row>
    <row r="89" s="2" customFormat="1" ht="24" customHeight="1" spans="1:4">
      <c r="A89" s="18" t="s">
        <v>1815</v>
      </c>
      <c r="B89" s="18" t="s">
        <v>1711</v>
      </c>
      <c r="C89" s="18" t="s">
        <v>1712</v>
      </c>
      <c r="D89" s="19">
        <v>0.2627</v>
      </c>
    </row>
    <row r="90" s="2" customFormat="1" ht="24" customHeight="1" spans="1:4">
      <c r="A90" s="18" t="s">
        <v>1816</v>
      </c>
      <c r="B90" s="18" t="s">
        <v>1817</v>
      </c>
      <c r="C90" s="18" t="s">
        <v>1707</v>
      </c>
      <c r="D90" s="19">
        <v>7.4155</v>
      </c>
    </row>
    <row r="91" s="2" customFormat="1" ht="24" customHeight="1" spans="1:4">
      <c r="A91" s="18" t="s">
        <v>1818</v>
      </c>
      <c r="B91" s="18" t="s">
        <v>1819</v>
      </c>
      <c r="C91" s="18" t="s">
        <v>1705</v>
      </c>
      <c r="D91" s="19">
        <v>0.19</v>
      </c>
    </row>
    <row r="92" s="2" customFormat="1" ht="24" customHeight="1" spans="1:4">
      <c r="A92" s="18" t="s">
        <v>1820</v>
      </c>
      <c r="B92" s="18" t="s">
        <v>1711</v>
      </c>
      <c r="C92" s="18" t="s">
        <v>1807</v>
      </c>
      <c r="D92" s="19">
        <v>0.1366</v>
      </c>
    </row>
    <row r="93" s="2" customFormat="1" ht="24" customHeight="1" spans="1:4">
      <c r="A93" s="18" t="s">
        <v>1820</v>
      </c>
      <c r="B93" s="18" t="s">
        <v>1821</v>
      </c>
      <c r="C93" s="18" t="s">
        <v>1807</v>
      </c>
      <c r="D93" s="19">
        <v>12.11054</v>
      </c>
    </row>
    <row r="94" s="2" customFormat="1" ht="24" customHeight="1" spans="1:4">
      <c r="A94" s="18" t="s">
        <v>1820</v>
      </c>
      <c r="B94" s="18" t="s">
        <v>1822</v>
      </c>
      <c r="C94" s="18" t="s">
        <v>1807</v>
      </c>
      <c r="D94" s="19">
        <v>85</v>
      </c>
    </row>
    <row r="95" s="2" customFormat="1" ht="24" customHeight="1" spans="1:4">
      <c r="A95" s="18" t="s">
        <v>1820</v>
      </c>
      <c r="B95" s="18" t="s">
        <v>1823</v>
      </c>
      <c r="C95" s="18" t="s">
        <v>1824</v>
      </c>
      <c r="D95" s="19">
        <v>58.5</v>
      </c>
    </row>
    <row r="96" s="2" customFormat="1" ht="24" customHeight="1" spans="1:4">
      <c r="A96" s="18" t="s">
        <v>1820</v>
      </c>
      <c r="B96" s="18" t="s">
        <v>1825</v>
      </c>
      <c r="C96" s="18" t="s">
        <v>1807</v>
      </c>
      <c r="D96" s="19">
        <v>35</v>
      </c>
    </row>
    <row r="97" s="2" customFormat="1" ht="24" customHeight="1" spans="1:4">
      <c r="A97" s="18" t="s">
        <v>1826</v>
      </c>
      <c r="B97" s="18" t="s">
        <v>1827</v>
      </c>
      <c r="C97" s="18" t="s">
        <v>1807</v>
      </c>
      <c r="D97" s="19">
        <v>25.153</v>
      </c>
    </row>
    <row r="98" s="2" customFormat="1" ht="24" customHeight="1" spans="1:4">
      <c r="A98" s="18" t="s">
        <v>1828</v>
      </c>
      <c r="B98" s="18" t="s">
        <v>1829</v>
      </c>
      <c r="C98" s="18" t="s">
        <v>1705</v>
      </c>
      <c r="D98" s="19">
        <v>0.12</v>
      </c>
    </row>
    <row r="99" s="2" customFormat="1" ht="24" customHeight="1" spans="1:4">
      <c r="A99" s="18" t="s">
        <v>1830</v>
      </c>
      <c r="B99" s="18" t="s">
        <v>1831</v>
      </c>
      <c r="C99" s="18" t="s">
        <v>1705</v>
      </c>
      <c r="D99" s="19">
        <v>0.19</v>
      </c>
    </row>
    <row r="100" s="2" customFormat="1" ht="24" customHeight="1" spans="1:4">
      <c r="A100" s="18" t="s">
        <v>1832</v>
      </c>
      <c r="B100" s="18" t="s">
        <v>1833</v>
      </c>
      <c r="C100" s="18" t="s">
        <v>1824</v>
      </c>
      <c r="D100" s="19">
        <v>282.69</v>
      </c>
    </row>
    <row r="101" s="2" customFormat="1" ht="24" customHeight="1" spans="1:4">
      <c r="A101" s="18" t="s">
        <v>1832</v>
      </c>
      <c r="B101" s="18" t="s">
        <v>1834</v>
      </c>
      <c r="C101" s="18" t="s">
        <v>1824</v>
      </c>
      <c r="D101" s="19">
        <v>143.72</v>
      </c>
    </row>
    <row r="102" s="2" customFormat="1" ht="24" customHeight="1" spans="1:4">
      <c r="A102" s="18" t="s">
        <v>1832</v>
      </c>
      <c r="B102" s="18" t="s">
        <v>1835</v>
      </c>
      <c r="C102" s="18" t="s">
        <v>1824</v>
      </c>
      <c r="D102" s="19">
        <v>26.76</v>
      </c>
    </row>
    <row r="103" s="2" customFormat="1" ht="24" customHeight="1" spans="1:4">
      <c r="A103" s="18" t="s">
        <v>1836</v>
      </c>
      <c r="B103" s="18" t="s">
        <v>1837</v>
      </c>
      <c r="C103" s="18" t="s">
        <v>1705</v>
      </c>
      <c r="D103" s="19">
        <v>0.2</v>
      </c>
    </row>
    <row r="104" s="2" customFormat="1" ht="24" customHeight="1" spans="1:4">
      <c r="A104" s="18" t="s">
        <v>1838</v>
      </c>
      <c r="B104" s="18" t="s">
        <v>1711</v>
      </c>
      <c r="C104" s="18" t="s">
        <v>1824</v>
      </c>
      <c r="D104" s="19">
        <v>0.1564</v>
      </c>
    </row>
    <row r="105" s="2" customFormat="1" ht="24" customHeight="1" spans="1:4">
      <c r="A105" s="18" t="s">
        <v>1839</v>
      </c>
      <c r="B105" s="18" t="s">
        <v>1840</v>
      </c>
      <c r="C105" s="18" t="s">
        <v>1712</v>
      </c>
      <c r="D105" s="19">
        <v>6.9742</v>
      </c>
    </row>
    <row r="106" s="2" customFormat="1" ht="24" customHeight="1" spans="1:4">
      <c r="A106" s="18" t="s">
        <v>1839</v>
      </c>
      <c r="B106" s="18" t="s">
        <v>1841</v>
      </c>
      <c r="C106" s="18" t="s">
        <v>1842</v>
      </c>
      <c r="D106" s="19">
        <v>24.82</v>
      </c>
    </row>
    <row r="107" s="2" customFormat="1" ht="24" customHeight="1" spans="1:4">
      <c r="A107" s="18" t="s">
        <v>1839</v>
      </c>
      <c r="B107" s="18" t="s">
        <v>1843</v>
      </c>
      <c r="C107" s="18" t="s">
        <v>1842</v>
      </c>
      <c r="D107" s="19">
        <v>20</v>
      </c>
    </row>
    <row r="108" s="2" customFormat="1" ht="24" customHeight="1" spans="1:4">
      <c r="A108" s="18" t="s">
        <v>1839</v>
      </c>
      <c r="B108" s="18" t="s">
        <v>1843</v>
      </c>
      <c r="C108" s="18" t="s">
        <v>1842</v>
      </c>
      <c r="D108" s="19">
        <v>30</v>
      </c>
    </row>
    <row r="109" s="2" customFormat="1" ht="24" customHeight="1" spans="1:4">
      <c r="A109" s="18" t="s">
        <v>1844</v>
      </c>
      <c r="B109" s="18" t="s">
        <v>1845</v>
      </c>
      <c r="C109" s="18" t="s">
        <v>1842</v>
      </c>
      <c r="D109" s="19">
        <v>6.922</v>
      </c>
    </row>
    <row r="110" s="2" customFormat="1" ht="24" customHeight="1" spans="1:4">
      <c r="A110" s="18" t="s">
        <v>1846</v>
      </c>
      <c r="B110" s="18" t="s">
        <v>1711</v>
      </c>
      <c r="C110" s="18" t="s">
        <v>1705</v>
      </c>
      <c r="D110" s="19">
        <v>0.40145</v>
      </c>
    </row>
    <row r="111" s="2" customFormat="1" ht="24" customHeight="1" spans="1:4">
      <c r="A111" s="18" t="s">
        <v>1846</v>
      </c>
      <c r="B111" s="18" t="s">
        <v>1847</v>
      </c>
      <c r="C111" s="18" t="s">
        <v>1848</v>
      </c>
      <c r="D111" s="19">
        <v>15</v>
      </c>
    </row>
    <row r="112" s="2" customFormat="1" ht="24" customHeight="1" spans="1:4">
      <c r="A112" s="18" t="s">
        <v>1846</v>
      </c>
      <c r="B112" s="18" t="s">
        <v>1849</v>
      </c>
      <c r="C112" s="18" t="s">
        <v>1848</v>
      </c>
      <c r="D112" s="19">
        <v>11.91835</v>
      </c>
    </row>
    <row r="113" s="2" customFormat="1" ht="24" customHeight="1" spans="1:4">
      <c r="A113" s="18" t="s">
        <v>1846</v>
      </c>
      <c r="B113" s="18" t="s">
        <v>1850</v>
      </c>
      <c r="C113" s="18" t="s">
        <v>1705</v>
      </c>
      <c r="D113" s="19">
        <v>0.32</v>
      </c>
    </row>
    <row r="114" s="2" customFormat="1" ht="24" customHeight="1" spans="1:4">
      <c r="A114" s="18" t="s">
        <v>1851</v>
      </c>
      <c r="B114" s="18" t="s">
        <v>1711</v>
      </c>
      <c r="C114" s="18" t="s">
        <v>1705</v>
      </c>
      <c r="D114" s="19">
        <v>0.35671</v>
      </c>
    </row>
    <row r="115" s="2" customFormat="1" ht="24" customHeight="1" spans="1:4">
      <c r="A115" s="18" t="s">
        <v>1851</v>
      </c>
      <c r="B115" s="18" t="s">
        <v>1852</v>
      </c>
      <c r="C115" s="18" t="s">
        <v>1853</v>
      </c>
      <c r="D115" s="19">
        <v>15</v>
      </c>
    </row>
    <row r="116" s="2" customFormat="1" ht="24" customHeight="1" spans="1:4">
      <c r="A116" s="18" t="s">
        <v>1851</v>
      </c>
      <c r="B116" s="18" t="s">
        <v>1854</v>
      </c>
      <c r="C116" s="18" t="s">
        <v>1705</v>
      </c>
      <c r="D116" s="19">
        <v>0.29</v>
      </c>
    </row>
    <row r="117" s="2" customFormat="1" ht="24" customHeight="1" spans="1:4">
      <c r="A117" s="18" t="s">
        <v>1851</v>
      </c>
      <c r="B117" s="18" t="s">
        <v>1855</v>
      </c>
      <c r="C117" s="18" t="s">
        <v>1705</v>
      </c>
      <c r="D117" s="19">
        <v>0.29</v>
      </c>
    </row>
    <row r="118" s="2" customFormat="1" ht="24" customHeight="1" spans="1:4">
      <c r="A118" s="18" t="s">
        <v>1856</v>
      </c>
      <c r="B118" s="18" t="s">
        <v>1857</v>
      </c>
      <c r="C118" s="18" t="s">
        <v>1705</v>
      </c>
      <c r="D118" s="19">
        <v>15.0203</v>
      </c>
    </row>
    <row r="119" s="1" customFormat="1" ht="24" customHeight="1" spans="1:226">
      <c r="A119" s="18" t="s">
        <v>1856</v>
      </c>
      <c r="B119" s="18" t="s">
        <v>1858</v>
      </c>
      <c r="C119" s="18" t="s">
        <v>1859</v>
      </c>
      <c r="D119" s="20">
        <v>5</v>
      </c>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c r="HE119" s="21"/>
      <c r="HF119" s="21"/>
      <c r="HG119" s="21"/>
      <c r="HH119" s="21"/>
      <c r="HI119" s="21"/>
      <c r="HJ119" s="21"/>
      <c r="HK119" s="21"/>
      <c r="HL119" s="21"/>
      <c r="HM119" s="21"/>
      <c r="HN119" s="21"/>
      <c r="HO119" s="21"/>
      <c r="HP119" s="21"/>
      <c r="HQ119" s="21"/>
      <c r="HR119" s="21"/>
    </row>
    <row r="120" s="1" customFormat="1" ht="27" customHeight="1" spans="1:226">
      <c r="A120" s="18" t="s">
        <v>1856</v>
      </c>
      <c r="B120" s="18" t="s">
        <v>1855</v>
      </c>
      <c r="C120" s="18" t="s">
        <v>1705</v>
      </c>
      <c r="D120" s="20">
        <v>0.3432</v>
      </c>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21"/>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c r="HE120" s="21"/>
      <c r="HF120" s="21"/>
      <c r="HG120" s="21"/>
      <c r="HH120" s="21"/>
      <c r="HI120" s="21"/>
      <c r="HJ120" s="21"/>
      <c r="HK120" s="21"/>
      <c r="HL120" s="21"/>
      <c r="HM120" s="21"/>
      <c r="HN120" s="21"/>
      <c r="HO120" s="21"/>
      <c r="HP120" s="21"/>
      <c r="HQ120" s="21"/>
      <c r="HR120" s="21"/>
    </row>
    <row r="121" s="1" customFormat="1" ht="27" customHeight="1" spans="1:4">
      <c r="A121" s="18" t="s">
        <v>1856</v>
      </c>
      <c r="B121" s="18" t="s">
        <v>1855</v>
      </c>
      <c r="C121" s="18" t="s">
        <v>1707</v>
      </c>
      <c r="D121" s="22">
        <v>19.85522</v>
      </c>
    </row>
    <row r="122" s="1" customFormat="1" ht="27" customHeight="1" spans="1:226">
      <c r="A122" s="18" t="s">
        <v>1860</v>
      </c>
      <c r="B122" s="18" t="s">
        <v>1858</v>
      </c>
      <c r="C122" s="18" t="s">
        <v>1861</v>
      </c>
      <c r="D122" s="20">
        <v>10</v>
      </c>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c r="HE122" s="21"/>
      <c r="HF122" s="21"/>
      <c r="HG122" s="21"/>
      <c r="HH122" s="21"/>
      <c r="HI122" s="21"/>
      <c r="HJ122" s="21"/>
      <c r="HK122" s="21"/>
      <c r="HL122" s="21"/>
      <c r="HM122" s="21"/>
      <c r="HN122" s="21"/>
      <c r="HO122" s="21"/>
      <c r="HP122" s="21"/>
      <c r="HQ122" s="21"/>
      <c r="HR122" s="21"/>
    </row>
    <row r="123" s="3" customFormat="1" ht="27" customHeight="1" spans="1:4">
      <c r="A123" s="18" t="s">
        <v>1860</v>
      </c>
      <c r="B123" s="18" t="s">
        <v>1862</v>
      </c>
      <c r="C123" s="18" t="s">
        <v>1707</v>
      </c>
      <c r="D123" s="20">
        <v>15.49016</v>
      </c>
    </row>
    <row r="124" s="1" customFormat="1" ht="27" customHeight="1" spans="1:226">
      <c r="A124" s="18" t="s">
        <v>1863</v>
      </c>
      <c r="B124" s="18" t="s">
        <v>1864</v>
      </c>
      <c r="C124" s="18" t="s">
        <v>1705</v>
      </c>
      <c r="D124" s="20">
        <v>11.1497</v>
      </c>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c r="HE124" s="21"/>
      <c r="HF124" s="21"/>
      <c r="HG124" s="21"/>
      <c r="HH124" s="21"/>
      <c r="HI124" s="21"/>
      <c r="HJ124" s="21"/>
      <c r="HK124" s="21"/>
      <c r="HL124" s="21"/>
      <c r="HM124" s="21"/>
      <c r="HN124" s="21"/>
      <c r="HO124" s="21"/>
      <c r="HP124" s="21"/>
      <c r="HQ124" s="21"/>
      <c r="HR124" s="21"/>
    </row>
    <row r="125" s="3" customFormat="1" ht="27" customHeight="1" spans="1:4">
      <c r="A125" s="18" t="s">
        <v>1863</v>
      </c>
      <c r="B125" s="18" t="s">
        <v>1865</v>
      </c>
      <c r="C125" s="18" t="s">
        <v>1705</v>
      </c>
      <c r="D125" s="20">
        <v>49.922</v>
      </c>
    </row>
    <row r="126" s="1" customFormat="1" ht="27" customHeight="1" spans="1:4">
      <c r="A126" s="18" t="s">
        <v>1866</v>
      </c>
      <c r="B126" s="18" t="s">
        <v>1867</v>
      </c>
      <c r="C126" s="18" t="s">
        <v>1705</v>
      </c>
      <c r="D126" s="23">
        <v>3.46</v>
      </c>
    </row>
    <row r="127" s="4" customFormat="1" ht="27" customHeight="1" spans="1:4">
      <c r="A127" s="18" t="s">
        <v>1866</v>
      </c>
      <c r="B127" s="18" t="s">
        <v>1868</v>
      </c>
      <c r="C127" s="18" t="s">
        <v>1842</v>
      </c>
      <c r="D127" s="24">
        <v>134.5</v>
      </c>
    </row>
    <row r="128" s="4" customFormat="1" ht="27" customHeight="1" spans="1:4">
      <c r="A128" s="18" t="s">
        <v>1866</v>
      </c>
      <c r="B128" s="18" t="s">
        <v>1869</v>
      </c>
      <c r="C128" s="18" t="s">
        <v>1705</v>
      </c>
      <c r="D128" s="25">
        <v>1.6</v>
      </c>
    </row>
    <row r="129" s="1" customFormat="1" ht="27" customHeight="1" spans="1:226">
      <c r="A129" s="18" t="s">
        <v>1866</v>
      </c>
      <c r="B129" s="18" t="s">
        <v>1865</v>
      </c>
      <c r="C129" s="18" t="s">
        <v>1705</v>
      </c>
      <c r="D129" s="22">
        <v>63.08</v>
      </c>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c r="HE129" s="21"/>
      <c r="HF129" s="21"/>
      <c r="HG129" s="21"/>
      <c r="HH129" s="21"/>
      <c r="HI129" s="21"/>
      <c r="HJ129" s="21"/>
      <c r="HK129" s="21"/>
      <c r="HL129" s="21"/>
      <c r="HM129" s="21"/>
      <c r="HN129" s="21"/>
      <c r="HO129" s="21"/>
      <c r="HP129" s="21"/>
      <c r="HQ129" s="21"/>
      <c r="HR129" s="21"/>
    </row>
    <row r="130" s="4" customFormat="1" ht="27" customHeight="1" spans="1:4">
      <c r="A130" s="18" t="s">
        <v>1866</v>
      </c>
      <c r="B130" s="18" t="s">
        <v>1870</v>
      </c>
      <c r="C130" s="18" t="s">
        <v>1705</v>
      </c>
      <c r="D130" s="25">
        <v>9.948</v>
      </c>
    </row>
    <row r="131" s="5" customFormat="1" ht="27" customHeight="1" spans="1:4">
      <c r="A131" s="18" t="s">
        <v>1866</v>
      </c>
      <c r="B131" s="18" t="s">
        <v>1871</v>
      </c>
      <c r="C131" s="18" t="s">
        <v>1872</v>
      </c>
      <c r="D131" s="26">
        <v>0.9</v>
      </c>
    </row>
    <row r="132" s="5" customFormat="1" ht="27" customHeight="1" spans="1:4">
      <c r="A132" s="18" t="s">
        <v>1873</v>
      </c>
      <c r="B132" s="18" t="s">
        <v>1874</v>
      </c>
      <c r="C132" s="18" t="s">
        <v>1705</v>
      </c>
      <c r="D132" s="26">
        <v>10</v>
      </c>
    </row>
    <row r="133" s="4" customFormat="1" ht="27" customHeight="1" spans="1:4">
      <c r="A133" s="18" t="s">
        <v>1873</v>
      </c>
      <c r="B133" s="18" t="s">
        <v>1875</v>
      </c>
      <c r="C133" s="18" t="s">
        <v>1705</v>
      </c>
      <c r="D133" s="27">
        <v>2.08</v>
      </c>
    </row>
    <row r="134" s="3" customFormat="1" ht="27" customHeight="1" spans="1:4">
      <c r="A134" s="18" t="s">
        <v>1873</v>
      </c>
      <c r="B134" s="18" t="s">
        <v>1855</v>
      </c>
      <c r="C134" s="18" t="s">
        <v>1707</v>
      </c>
      <c r="D134" s="28">
        <v>20.9952</v>
      </c>
    </row>
    <row r="135" s="1" customFormat="1" ht="27" customHeight="1" spans="1:226">
      <c r="A135" s="18" t="s">
        <v>1873</v>
      </c>
      <c r="B135" s="18" t="s">
        <v>1865</v>
      </c>
      <c r="C135" s="18" t="s">
        <v>1705</v>
      </c>
      <c r="D135" s="22">
        <v>4.34</v>
      </c>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c r="HE135" s="21"/>
      <c r="HF135" s="21"/>
      <c r="HG135" s="21"/>
      <c r="HH135" s="21"/>
      <c r="HI135" s="21"/>
      <c r="HJ135" s="21"/>
      <c r="HK135" s="21"/>
      <c r="HL135" s="21"/>
      <c r="HM135" s="21"/>
      <c r="HN135" s="21"/>
      <c r="HO135" s="21"/>
      <c r="HP135" s="21"/>
      <c r="HQ135" s="21"/>
      <c r="HR135" s="21"/>
    </row>
    <row r="136" s="6" customFormat="1" ht="27" customHeight="1" spans="1:226">
      <c r="A136" s="18" t="s">
        <v>1873</v>
      </c>
      <c r="B136" s="18" t="s">
        <v>1876</v>
      </c>
      <c r="C136" s="18" t="s">
        <v>1705</v>
      </c>
      <c r="D136" s="22">
        <v>3</v>
      </c>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c r="HE136" s="21"/>
      <c r="HF136" s="21"/>
      <c r="HG136" s="21"/>
      <c r="HH136" s="21"/>
      <c r="HI136" s="21"/>
      <c r="HJ136" s="21"/>
      <c r="HK136" s="21"/>
      <c r="HL136" s="21"/>
      <c r="HM136" s="21"/>
      <c r="HN136" s="21"/>
      <c r="HO136" s="21"/>
      <c r="HP136" s="21"/>
      <c r="HQ136" s="21"/>
      <c r="HR136" s="21"/>
    </row>
    <row r="137" s="7" customFormat="1" ht="27" customHeight="1" spans="1:4">
      <c r="A137" s="18" t="s">
        <v>1873</v>
      </c>
      <c r="B137" s="18" t="s">
        <v>1877</v>
      </c>
      <c r="C137" s="18" t="s">
        <v>1705</v>
      </c>
      <c r="D137" s="22">
        <v>25</v>
      </c>
    </row>
    <row r="138" s="1" customFormat="1" ht="27" customHeight="1" spans="1:4">
      <c r="A138" s="18" t="s">
        <v>1878</v>
      </c>
      <c r="B138" s="18" t="s">
        <v>1865</v>
      </c>
      <c r="C138" s="18" t="s">
        <v>1705</v>
      </c>
      <c r="D138" s="29">
        <v>23.25</v>
      </c>
    </row>
    <row r="139" s="1" customFormat="1" ht="27" customHeight="1" spans="1:4">
      <c r="A139" s="18" t="s">
        <v>1878</v>
      </c>
      <c r="B139" s="18" t="s">
        <v>1879</v>
      </c>
      <c r="C139" s="18" t="s">
        <v>1705</v>
      </c>
      <c r="D139" s="29">
        <v>14</v>
      </c>
    </row>
    <row r="140" s="1" customFormat="1" ht="27" customHeight="1" spans="1:4">
      <c r="A140" s="18" t="s">
        <v>1880</v>
      </c>
      <c r="B140" s="18" t="s">
        <v>1881</v>
      </c>
      <c r="C140" s="18" t="s">
        <v>1705</v>
      </c>
      <c r="D140" s="29">
        <v>20</v>
      </c>
    </row>
    <row r="141" s="1" customFormat="1" ht="27" customHeight="1" spans="1:4">
      <c r="A141" s="18" t="s">
        <v>1880</v>
      </c>
      <c r="B141" s="18" t="s">
        <v>1877</v>
      </c>
      <c r="C141" s="18" t="s">
        <v>1705</v>
      </c>
      <c r="D141" s="29">
        <v>12</v>
      </c>
    </row>
    <row r="142" s="1" customFormat="1" ht="27" customHeight="1" spans="1:4">
      <c r="A142" s="18" t="s">
        <v>1882</v>
      </c>
      <c r="B142" s="18" t="s">
        <v>1883</v>
      </c>
      <c r="C142" s="18" t="s">
        <v>1705</v>
      </c>
      <c r="D142" s="29">
        <v>35.88</v>
      </c>
    </row>
    <row r="143" s="1" customFormat="1" ht="27" customHeight="1" spans="1:4">
      <c r="A143" s="18" t="s">
        <v>1882</v>
      </c>
      <c r="B143" s="18" t="s">
        <v>1877</v>
      </c>
      <c r="C143" s="18" t="s">
        <v>1705</v>
      </c>
      <c r="D143" s="29">
        <v>3</v>
      </c>
    </row>
    <row r="144" s="1" customFormat="1" ht="27" customHeight="1" spans="1:4">
      <c r="A144" s="18" t="s">
        <v>1882</v>
      </c>
      <c r="B144" s="18" t="s">
        <v>1884</v>
      </c>
      <c r="C144" s="18" t="s">
        <v>1705</v>
      </c>
      <c r="D144" s="29">
        <v>5.7</v>
      </c>
    </row>
    <row r="145" s="1" customFormat="1" ht="27" customHeight="1" spans="1:4">
      <c r="A145" s="18" t="s">
        <v>1885</v>
      </c>
      <c r="B145" s="18" t="s">
        <v>1855</v>
      </c>
      <c r="C145" s="18" t="s">
        <v>1705</v>
      </c>
      <c r="D145" s="29">
        <v>0.23</v>
      </c>
    </row>
    <row r="146" s="1" customFormat="1" ht="27" customHeight="1" spans="1:4">
      <c r="A146" s="18" t="s">
        <v>1886</v>
      </c>
      <c r="B146" s="18" t="s">
        <v>1711</v>
      </c>
      <c r="C146" s="18" t="s">
        <v>1705</v>
      </c>
      <c r="D146" s="29">
        <v>0.1832</v>
      </c>
    </row>
    <row r="147" s="1" customFormat="1" ht="27" customHeight="1" spans="1:4">
      <c r="A147" s="18" t="s">
        <v>1887</v>
      </c>
      <c r="B147" s="18" t="s">
        <v>1888</v>
      </c>
      <c r="C147" s="18" t="s">
        <v>1842</v>
      </c>
      <c r="D147" s="29">
        <v>14.8914</v>
      </c>
    </row>
    <row r="148" s="1" customFormat="1" ht="27" customHeight="1" spans="1:4">
      <c r="A148" s="18" t="s">
        <v>1887</v>
      </c>
      <c r="B148" s="18" t="s">
        <v>1889</v>
      </c>
      <c r="C148" s="18" t="s">
        <v>1842</v>
      </c>
      <c r="D148" s="29">
        <v>5</v>
      </c>
    </row>
    <row r="149" s="1" customFormat="1" ht="27" customHeight="1" spans="1:4">
      <c r="A149" s="18" t="s">
        <v>1887</v>
      </c>
      <c r="B149" s="18" t="s">
        <v>1890</v>
      </c>
      <c r="C149" s="18" t="s">
        <v>1891</v>
      </c>
      <c r="D149" s="29">
        <v>100</v>
      </c>
    </row>
    <row r="150" s="1" customFormat="1" ht="27" customHeight="1" spans="1:4">
      <c r="A150" s="18" t="s">
        <v>1887</v>
      </c>
      <c r="B150" s="18" t="s">
        <v>1855</v>
      </c>
      <c r="C150" s="18" t="s">
        <v>1705</v>
      </c>
      <c r="D150" s="29">
        <v>0.35</v>
      </c>
    </row>
    <row r="151" s="1" customFormat="1" ht="27" customHeight="1" spans="1:4">
      <c r="A151" s="18" t="s">
        <v>1887</v>
      </c>
      <c r="B151" s="18" t="s">
        <v>1892</v>
      </c>
      <c r="C151" s="18" t="s">
        <v>1705</v>
      </c>
      <c r="D151" s="29">
        <v>5</v>
      </c>
    </row>
    <row r="152" s="1" customFormat="1" ht="27" customHeight="1" spans="1:4">
      <c r="A152" s="18" t="s">
        <v>1887</v>
      </c>
      <c r="B152" s="18" t="s">
        <v>1893</v>
      </c>
      <c r="C152" s="18" t="s">
        <v>1894</v>
      </c>
      <c r="D152" s="29">
        <v>5</v>
      </c>
    </row>
    <row r="153" s="1" customFormat="1" ht="27" customHeight="1" spans="1:4">
      <c r="A153" s="18" t="s">
        <v>1887</v>
      </c>
      <c r="B153" s="18" t="s">
        <v>1895</v>
      </c>
      <c r="C153" s="18" t="s">
        <v>1894</v>
      </c>
      <c r="D153" s="29">
        <v>7</v>
      </c>
    </row>
    <row r="154" s="1" customFormat="1" ht="27" customHeight="1" spans="1:4">
      <c r="A154" s="18" t="s">
        <v>1896</v>
      </c>
      <c r="B154" s="18" t="s">
        <v>1897</v>
      </c>
      <c r="C154" s="18" t="s">
        <v>1705</v>
      </c>
      <c r="D154" s="29">
        <v>0.54</v>
      </c>
    </row>
    <row r="155" s="1" customFormat="1" ht="27" customHeight="1" spans="1:4">
      <c r="A155" s="18" t="s">
        <v>1896</v>
      </c>
      <c r="B155" s="18" t="s">
        <v>1898</v>
      </c>
      <c r="C155" s="18" t="s">
        <v>1705</v>
      </c>
      <c r="D155" s="29">
        <v>17.8022</v>
      </c>
    </row>
    <row r="156" s="1" customFormat="1" ht="27" customHeight="1" spans="1:4">
      <c r="A156" s="18" t="s">
        <v>1896</v>
      </c>
      <c r="B156" s="18" t="s">
        <v>1850</v>
      </c>
      <c r="C156" s="18" t="s">
        <v>1705</v>
      </c>
      <c r="D156" s="29">
        <v>0.61</v>
      </c>
    </row>
    <row r="157" s="1" customFormat="1" ht="27" customHeight="1" spans="1:4">
      <c r="A157" s="18" t="s">
        <v>1896</v>
      </c>
      <c r="B157" s="18" t="s">
        <v>1899</v>
      </c>
      <c r="C157" s="18" t="s">
        <v>1707</v>
      </c>
      <c r="D157" s="29">
        <v>17.59656</v>
      </c>
    </row>
    <row r="158" s="1" customFormat="1" ht="27" customHeight="1" spans="1:4">
      <c r="A158" s="18" t="s">
        <v>1896</v>
      </c>
      <c r="B158" s="18" t="s">
        <v>1900</v>
      </c>
      <c r="C158" s="18" t="s">
        <v>1707</v>
      </c>
      <c r="D158" s="29">
        <v>20.03812</v>
      </c>
    </row>
    <row r="159" s="1" customFormat="1" ht="27" customHeight="1" spans="1:4">
      <c r="A159" s="18" t="s">
        <v>1896</v>
      </c>
      <c r="B159" s="18" t="s">
        <v>1901</v>
      </c>
      <c r="C159" s="18" t="s">
        <v>1902</v>
      </c>
      <c r="D159" s="29">
        <v>110</v>
      </c>
    </row>
    <row r="160" s="1" customFormat="1" ht="27" customHeight="1" spans="1:4">
      <c r="A160" s="18" t="s">
        <v>1896</v>
      </c>
      <c r="B160" s="18" t="s">
        <v>1877</v>
      </c>
      <c r="C160" s="18" t="s">
        <v>1903</v>
      </c>
      <c r="D160" s="29">
        <v>50</v>
      </c>
    </row>
    <row r="161" s="1" customFormat="1" ht="27" customHeight="1" spans="1:4">
      <c r="A161" s="18" t="s">
        <v>1904</v>
      </c>
      <c r="B161" s="18" t="s">
        <v>1855</v>
      </c>
      <c r="C161" s="18" t="s">
        <v>1705</v>
      </c>
      <c r="D161" s="29">
        <v>0.51</v>
      </c>
    </row>
    <row r="162" s="1" customFormat="1" ht="27" customHeight="1" spans="1:4">
      <c r="A162" s="18" t="s">
        <v>1904</v>
      </c>
      <c r="B162" s="18" t="s">
        <v>1905</v>
      </c>
      <c r="C162" s="18" t="s">
        <v>1906</v>
      </c>
      <c r="D162" s="29">
        <v>17.94</v>
      </c>
    </row>
    <row r="163" s="1" customFormat="1" ht="27" customHeight="1" spans="1:4">
      <c r="A163" s="18" t="s">
        <v>1904</v>
      </c>
      <c r="B163" s="18" t="s">
        <v>1907</v>
      </c>
      <c r="C163" s="18" t="s">
        <v>1906</v>
      </c>
      <c r="D163" s="29">
        <v>12.31</v>
      </c>
    </row>
    <row r="164" s="1" customFormat="1" ht="27" customHeight="1" spans="1:4">
      <c r="A164" s="18" t="s">
        <v>1904</v>
      </c>
      <c r="B164" s="18" t="s">
        <v>1877</v>
      </c>
      <c r="C164" s="18" t="s">
        <v>1908</v>
      </c>
      <c r="D164" s="29">
        <v>2</v>
      </c>
    </row>
    <row r="165" s="1" customFormat="1" ht="27" customHeight="1" spans="1:4">
      <c r="A165" s="18" t="s">
        <v>1909</v>
      </c>
      <c r="B165" s="18" t="s">
        <v>1910</v>
      </c>
      <c r="C165" s="18" t="s">
        <v>1705</v>
      </c>
      <c r="D165" s="29">
        <v>35</v>
      </c>
    </row>
    <row r="166" s="1" customFormat="1" ht="27" customHeight="1" spans="1:4">
      <c r="A166" s="18" t="s">
        <v>1909</v>
      </c>
      <c r="B166" s="18" t="s">
        <v>1897</v>
      </c>
      <c r="C166" s="18" t="s">
        <v>1705</v>
      </c>
      <c r="D166" s="29">
        <v>0.16</v>
      </c>
    </row>
    <row r="167" s="1" customFormat="1" ht="27" customHeight="1" spans="1:4">
      <c r="A167" s="18" t="s">
        <v>1909</v>
      </c>
      <c r="B167" s="18" t="s">
        <v>1855</v>
      </c>
      <c r="C167" s="18" t="s">
        <v>1705</v>
      </c>
      <c r="D167" s="29">
        <v>0.09</v>
      </c>
    </row>
    <row r="168" s="1" customFormat="1" ht="27" customHeight="1" spans="1:4">
      <c r="A168" s="18" t="s">
        <v>1909</v>
      </c>
      <c r="B168" s="18" t="s">
        <v>1850</v>
      </c>
      <c r="C168" s="18" t="s">
        <v>1705</v>
      </c>
      <c r="D168" s="29">
        <v>0.03</v>
      </c>
    </row>
    <row r="169" s="1" customFormat="1" ht="27" customHeight="1" spans="1:4">
      <c r="A169" s="18" t="s">
        <v>1911</v>
      </c>
      <c r="B169" s="18" t="s">
        <v>1912</v>
      </c>
      <c r="C169" s="18" t="s">
        <v>1913</v>
      </c>
      <c r="D169" s="29">
        <v>50</v>
      </c>
    </row>
    <row r="170" s="1" customFormat="1" ht="27" customHeight="1" spans="1:4">
      <c r="A170" s="18" t="s">
        <v>1911</v>
      </c>
      <c r="B170" s="18" t="s">
        <v>1914</v>
      </c>
      <c r="C170" s="18" t="s">
        <v>1913</v>
      </c>
      <c r="D170" s="29">
        <v>100</v>
      </c>
    </row>
    <row r="171" s="1" customFormat="1" ht="27" customHeight="1" spans="1:4">
      <c r="A171" s="18" t="s">
        <v>1915</v>
      </c>
      <c r="B171" s="18" t="s">
        <v>1877</v>
      </c>
      <c r="C171" s="18" t="s">
        <v>1705</v>
      </c>
      <c r="D171" s="29">
        <v>2</v>
      </c>
    </row>
    <row r="172" s="1" customFormat="1" ht="27" customHeight="1" spans="1:4">
      <c r="A172" s="18" t="s">
        <v>1714</v>
      </c>
      <c r="B172" s="18" t="s">
        <v>1916</v>
      </c>
      <c r="C172" s="18" t="s">
        <v>1705</v>
      </c>
      <c r="D172" s="29">
        <v>1</v>
      </c>
    </row>
    <row r="173" s="1" customFormat="1" ht="27" customHeight="1" spans="1:4">
      <c r="A173" s="18" t="s">
        <v>1917</v>
      </c>
      <c r="B173" s="18" t="s">
        <v>1916</v>
      </c>
      <c r="C173" s="18" t="s">
        <v>1705</v>
      </c>
      <c r="D173" s="29">
        <v>3</v>
      </c>
    </row>
    <row r="174" s="1" customFormat="1" ht="27" customHeight="1" spans="1:4">
      <c r="A174" s="18" t="s">
        <v>1918</v>
      </c>
      <c r="B174" s="18" t="s">
        <v>1916</v>
      </c>
      <c r="C174" s="18" t="s">
        <v>1705</v>
      </c>
      <c r="D174" s="29">
        <v>3</v>
      </c>
    </row>
    <row r="175" s="1" customFormat="1" ht="27" customHeight="1" spans="1:4">
      <c r="A175" s="18" t="s">
        <v>1919</v>
      </c>
      <c r="B175" s="18" t="s">
        <v>1916</v>
      </c>
      <c r="C175" s="18" t="s">
        <v>1705</v>
      </c>
      <c r="D175" s="29">
        <v>2</v>
      </c>
    </row>
    <row r="176" s="1" customFormat="1" ht="27" customHeight="1" spans="1:4">
      <c r="A176" s="18" t="s">
        <v>1919</v>
      </c>
      <c r="B176" s="18" t="s">
        <v>1877</v>
      </c>
      <c r="C176" s="18" t="s">
        <v>1705</v>
      </c>
      <c r="D176" s="29">
        <v>2</v>
      </c>
    </row>
    <row r="177" s="1" customFormat="1" ht="27" customHeight="1" spans="1:4">
      <c r="A177" s="18" t="s">
        <v>1920</v>
      </c>
      <c r="B177" s="18" t="s">
        <v>1916</v>
      </c>
      <c r="C177" s="18" t="s">
        <v>1705</v>
      </c>
      <c r="D177" s="29">
        <v>1</v>
      </c>
    </row>
    <row r="178" s="1" customFormat="1" ht="27" customHeight="1" spans="1:4">
      <c r="A178" s="18" t="s">
        <v>1920</v>
      </c>
      <c r="B178" s="18" t="s">
        <v>1877</v>
      </c>
      <c r="C178" s="18" t="s">
        <v>1705</v>
      </c>
      <c r="D178" s="29">
        <v>2</v>
      </c>
    </row>
    <row r="179" s="1" customFormat="1" ht="27" customHeight="1" spans="1:4">
      <c r="A179" s="18" t="s">
        <v>1921</v>
      </c>
      <c r="B179" s="18" t="s">
        <v>1916</v>
      </c>
      <c r="C179" s="18" t="s">
        <v>1705</v>
      </c>
      <c r="D179" s="29">
        <v>2</v>
      </c>
    </row>
    <row r="180" s="1" customFormat="1" ht="27" customHeight="1" spans="1:4">
      <c r="A180" s="18" t="s">
        <v>1922</v>
      </c>
      <c r="B180" s="18" t="s">
        <v>1916</v>
      </c>
      <c r="C180" s="18" t="s">
        <v>1705</v>
      </c>
      <c r="D180" s="29">
        <v>1</v>
      </c>
    </row>
    <row r="181" s="1" customFormat="1" ht="27" customHeight="1" spans="1:4">
      <c r="A181" s="18" t="s">
        <v>1923</v>
      </c>
      <c r="B181" s="18" t="s">
        <v>1916</v>
      </c>
      <c r="C181" s="18" t="s">
        <v>1705</v>
      </c>
      <c r="D181" s="29">
        <v>1</v>
      </c>
    </row>
    <row r="182" s="1" customFormat="1" ht="27" customHeight="1" spans="1:4">
      <c r="A182" s="18" t="s">
        <v>1924</v>
      </c>
      <c r="B182" s="18" t="s">
        <v>1916</v>
      </c>
      <c r="C182" s="18" t="s">
        <v>1705</v>
      </c>
      <c r="D182" s="29">
        <v>1</v>
      </c>
    </row>
    <row r="183" s="1" customFormat="1" ht="27" customHeight="1" spans="1:4">
      <c r="A183" s="18" t="s">
        <v>1925</v>
      </c>
      <c r="B183" s="18" t="s">
        <v>1711</v>
      </c>
      <c r="C183" s="18" t="s">
        <v>1705</v>
      </c>
      <c r="D183" s="29">
        <v>0.0176</v>
      </c>
    </row>
    <row r="184" s="1" customFormat="1" ht="27" customHeight="1" spans="1:4">
      <c r="A184" s="18" t="s">
        <v>1925</v>
      </c>
      <c r="B184" s="18" t="s">
        <v>1926</v>
      </c>
      <c r="C184" s="18" t="s">
        <v>1927</v>
      </c>
      <c r="D184" s="29">
        <v>30</v>
      </c>
    </row>
    <row r="185" s="1" customFormat="1" ht="27" customHeight="1" spans="1:4">
      <c r="A185" s="18" t="s">
        <v>1928</v>
      </c>
      <c r="B185" s="18" t="s">
        <v>1929</v>
      </c>
      <c r="C185" s="18" t="s">
        <v>1705</v>
      </c>
      <c r="D185" s="29">
        <v>0.03</v>
      </c>
    </row>
    <row r="186" s="1" customFormat="1" ht="27" customHeight="1" spans="1:4">
      <c r="A186" s="18" t="s">
        <v>1928</v>
      </c>
      <c r="B186" s="18" t="s">
        <v>1877</v>
      </c>
      <c r="C186" s="18" t="s">
        <v>1705</v>
      </c>
      <c r="D186" s="29">
        <v>2</v>
      </c>
    </row>
    <row r="187" s="1" customFormat="1" ht="27" customHeight="1" spans="1:4">
      <c r="A187" s="18" t="s">
        <v>1930</v>
      </c>
      <c r="B187" s="18" t="s">
        <v>1711</v>
      </c>
      <c r="C187" s="18" t="s">
        <v>1705</v>
      </c>
      <c r="D187" s="29">
        <v>0.1024</v>
      </c>
    </row>
    <row r="188" s="1" customFormat="1" ht="27" customHeight="1" spans="1:4">
      <c r="A188" s="18" t="s">
        <v>1930</v>
      </c>
      <c r="B188" s="18" t="s">
        <v>1931</v>
      </c>
      <c r="C188" s="18" t="s">
        <v>1842</v>
      </c>
      <c r="D188" s="29">
        <v>20</v>
      </c>
    </row>
    <row r="189" s="1" customFormat="1" ht="27" customHeight="1" spans="1:4">
      <c r="A189" s="18" t="s">
        <v>1930</v>
      </c>
      <c r="B189" s="18" t="s">
        <v>1932</v>
      </c>
      <c r="C189" s="18" t="s">
        <v>1842</v>
      </c>
      <c r="D189" s="29">
        <v>54.58</v>
      </c>
    </row>
    <row r="190" s="1" customFormat="1" ht="27" customHeight="1" spans="1:4">
      <c r="A190" s="18" t="s">
        <v>1930</v>
      </c>
      <c r="B190" s="18" t="s">
        <v>1933</v>
      </c>
      <c r="C190" s="18" t="s">
        <v>1842</v>
      </c>
      <c r="D190" s="29">
        <v>50</v>
      </c>
    </row>
    <row r="191" s="2" customFormat="1" ht="27" customHeight="1" spans="1:4">
      <c r="A191" s="18" t="s">
        <v>1930</v>
      </c>
      <c r="B191" s="18" t="s">
        <v>1934</v>
      </c>
      <c r="C191" s="18" t="s">
        <v>1705</v>
      </c>
      <c r="D191" s="29">
        <v>6</v>
      </c>
    </row>
    <row r="192" s="1" customFormat="1" ht="27" customHeight="1" spans="1:4">
      <c r="A192" s="18" t="s">
        <v>1935</v>
      </c>
      <c r="B192" s="18" t="s">
        <v>1711</v>
      </c>
      <c r="C192" s="18" t="s">
        <v>1705</v>
      </c>
      <c r="D192" s="30">
        <v>0.0143</v>
      </c>
    </row>
    <row r="193" s="1" customFormat="1" ht="27" customHeight="1" spans="1:4">
      <c r="A193" s="18" t="s">
        <v>1936</v>
      </c>
      <c r="B193" s="18" t="s">
        <v>1937</v>
      </c>
      <c r="C193" s="18" t="s">
        <v>1705</v>
      </c>
      <c r="D193" s="30">
        <v>7.02</v>
      </c>
    </row>
    <row r="194" s="1" customFormat="1" ht="27" customHeight="1" spans="1:4">
      <c r="A194" s="18" t="s">
        <v>1938</v>
      </c>
      <c r="B194" s="18" t="s">
        <v>1711</v>
      </c>
      <c r="C194" s="18" t="s">
        <v>1705</v>
      </c>
      <c r="D194" s="30">
        <v>0.6437</v>
      </c>
    </row>
    <row r="195" s="1" customFormat="1" ht="27" customHeight="1" spans="1:4">
      <c r="A195" s="18" t="s">
        <v>1939</v>
      </c>
      <c r="B195" s="18" t="s">
        <v>1711</v>
      </c>
      <c r="C195" s="18" t="s">
        <v>1705</v>
      </c>
      <c r="D195" s="30">
        <v>0.40555</v>
      </c>
    </row>
    <row r="196" s="1" customFormat="1" ht="33" customHeight="1" spans="1:4">
      <c r="A196" s="18" t="s">
        <v>1939</v>
      </c>
      <c r="B196" s="18" t="s">
        <v>1940</v>
      </c>
      <c r="C196" s="18" t="s">
        <v>1705</v>
      </c>
      <c r="D196" s="30">
        <v>4</v>
      </c>
    </row>
    <row r="197" s="1" customFormat="1" ht="27" customHeight="1" spans="1:4">
      <c r="A197" s="18" t="s">
        <v>1941</v>
      </c>
      <c r="B197" s="18" t="s">
        <v>1942</v>
      </c>
      <c r="C197" s="18" t="s">
        <v>1705</v>
      </c>
      <c r="D197" s="30">
        <v>2.02</v>
      </c>
    </row>
    <row r="198" s="1" customFormat="1" ht="27" customHeight="1" spans="1:4">
      <c r="A198" s="18" t="s">
        <v>1941</v>
      </c>
      <c r="B198" s="18" t="s">
        <v>1865</v>
      </c>
      <c r="C198" s="18" t="s">
        <v>1705</v>
      </c>
      <c r="D198" s="30">
        <v>2.04</v>
      </c>
    </row>
    <row r="199" s="1" customFormat="1" ht="27" customHeight="1" spans="1:4">
      <c r="A199" s="18" t="s">
        <v>1943</v>
      </c>
      <c r="B199" s="18" t="s">
        <v>1711</v>
      </c>
      <c r="C199" s="18" t="s">
        <v>1705</v>
      </c>
      <c r="D199" s="30">
        <v>0.0319</v>
      </c>
    </row>
    <row r="200" s="1" customFormat="1" ht="27" customHeight="1" spans="1:4">
      <c r="A200" s="18" t="s">
        <v>1943</v>
      </c>
      <c r="B200" s="18" t="s">
        <v>1944</v>
      </c>
      <c r="C200" s="18" t="s">
        <v>1705</v>
      </c>
      <c r="D200" s="30">
        <v>15</v>
      </c>
    </row>
    <row r="201" s="1" customFormat="1" ht="36" customHeight="1" spans="1:4">
      <c r="A201" s="18" t="s">
        <v>1943</v>
      </c>
      <c r="B201" s="18" t="s">
        <v>1850</v>
      </c>
      <c r="C201" s="18" t="s">
        <v>1705</v>
      </c>
      <c r="D201" s="30">
        <v>0.16</v>
      </c>
    </row>
    <row r="202" s="1" customFormat="1" ht="36" customHeight="1" spans="1:4">
      <c r="A202" s="18" t="s">
        <v>1943</v>
      </c>
      <c r="B202" s="18" t="s">
        <v>1865</v>
      </c>
      <c r="C202" s="18" t="s">
        <v>1705</v>
      </c>
      <c r="D202" s="30">
        <v>10</v>
      </c>
    </row>
    <row r="203" s="1" customFormat="1" ht="36" customHeight="1" spans="1:4">
      <c r="A203" s="18" t="s">
        <v>1945</v>
      </c>
      <c r="B203" s="18" t="s">
        <v>1711</v>
      </c>
      <c r="C203" s="18" t="s">
        <v>1705</v>
      </c>
      <c r="D203" s="30">
        <v>0.0217</v>
      </c>
    </row>
    <row r="204" s="1" customFormat="1" ht="36" customHeight="1" spans="1:4">
      <c r="A204" s="18" t="s">
        <v>1946</v>
      </c>
      <c r="B204" s="18" t="s">
        <v>1947</v>
      </c>
      <c r="C204" s="18" t="s">
        <v>1842</v>
      </c>
      <c r="D204" s="30">
        <v>114</v>
      </c>
    </row>
    <row r="205" s="1" customFormat="1" ht="36" customHeight="1" spans="1:4">
      <c r="A205" s="18" t="s">
        <v>1946</v>
      </c>
      <c r="B205" s="18" t="s">
        <v>1948</v>
      </c>
      <c r="C205" s="18" t="s">
        <v>1842</v>
      </c>
      <c r="D205" s="30">
        <v>75</v>
      </c>
    </row>
    <row r="206" s="1" customFormat="1" ht="36" customHeight="1" spans="1:4">
      <c r="A206" s="18" t="s">
        <v>1946</v>
      </c>
      <c r="B206" s="18" t="s">
        <v>1949</v>
      </c>
      <c r="C206" s="18" t="s">
        <v>1842</v>
      </c>
      <c r="D206" s="30">
        <v>23.652</v>
      </c>
    </row>
    <row r="207" s="1" customFormat="1" ht="36" customHeight="1" spans="1:4">
      <c r="A207" s="18" t="s">
        <v>1946</v>
      </c>
      <c r="B207" s="18" t="s">
        <v>1950</v>
      </c>
      <c r="C207" s="18" t="s">
        <v>1842</v>
      </c>
      <c r="D207" s="30">
        <v>9.3719</v>
      </c>
    </row>
    <row r="208" s="1" customFormat="1" ht="36" customHeight="1" spans="1:4">
      <c r="A208" s="18" t="s">
        <v>1951</v>
      </c>
      <c r="B208" s="18" t="s">
        <v>1711</v>
      </c>
      <c r="C208" s="18" t="s">
        <v>1705</v>
      </c>
      <c r="D208" s="30">
        <v>0.312</v>
      </c>
    </row>
    <row r="209" s="1" customFormat="1" ht="36" customHeight="1" spans="1:4">
      <c r="A209" s="18" t="s">
        <v>1952</v>
      </c>
      <c r="B209" s="18" t="s">
        <v>1916</v>
      </c>
      <c r="C209" s="18" t="s">
        <v>1705</v>
      </c>
      <c r="D209" s="30">
        <v>3</v>
      </c>
    </row>
    <row r="210" s="1" customFormat="1" ht="36" customHeight="1" spans="1:4">
      <c r="A210" s="18" t="s">
        <v>1952</v>
      </c>
      <c r="B210" s="18" t="s">
        <v>1953</v>
      </c>
      <c r="C210" s="18" t="s">
        <v>1705</v>
      </c>
      <c r="D210" s="30">
        <v>2</v>
      </c>
    </row>
    <row r="211" s="1" customFormat="1" ht="36" customHeight="1" spans="1:4">
      <c r="A211" s="18" t="s">
        <v>1952</v>
      </c>
      <c r="B211" s="18" t="s">
        <v>1954</v>
      </c>
      <c r="C211" s="18" t="s">
        <v>1705</v>
      </c>
      <c r="D211" s="30">
        <v>3</v>
      </c>
    </row>
    <row r="212" s="1" customFormat="1" ht="36" customHeight="1" spans="1:4">
      <c r="A212" s="18" t="s">
        <v>1955</v>
      </c>
      <c r="B212" s="18" t="s">
        <v>1956</v>
      </c>
      <c r="C212" s="18" t="s">
        <v>1872</v>
      </c>
      <c r="D212" s="30">
        <v>18.5752</v>
      </c>
    </row>
    <row r="213" s="1" customFormat="1" ht="36" customHeight="1" spans="1:4">
      <c r="A213" s="18" t="s">
        <v>1955</v>
      </c>
      <c r="B213" s="18" t="s">
        <v>1865</v>
      </c>
      <c r="C213" s="18" t="s">
        <v>1872</v>
      </c>
      <c r="D213" s="30">
        <v>10.10166</v>
      </c>
    </row>
    <row r="214" s="1" customFormat="1" ht="36" customHeight="1" spans="1:4">
      <c r="A214" s="18" t="s">
        <v>1957</v>
      </c>
      <c r="B214" s="18" t="s">
        <v>1958</v>
      </c>
      <c r="C214" s="18" t="s">
        <v>1705</v>
      </c>
      <c r="D214" s="30">
        <v>0.32</v>
      </c>
    </row>
    <row r="215" s="1" customFormat="1" ht="36" customHeight="1" spans="1:4">
      <c r="A215" s="18" t="s">
        <v>1957</v>
      </c>
      <c r="B215" s="18" t="s">
        <v>1959</v>
      </c>
      <c r="C215" s="18" t="s">
        <v>1705</v>
      </c>
      <c r="D215" s="30">
        <v>9.12</v>
      </c>
    </row>
    <row r="216" s="1" customFormat="1" ht="36" customHeight="1" spans="1:4">
      <c r="A216" s="18" t="s">
        <v>1957</v>
      </c>
      <c r="B216" s="18" t="s">
        <v>1960</v>
      </c>
      <c r="C216" s="18" t="s">
        <v>1705</v>
      </c>
      <c r="D216" s="30">
        <v>16.58832</v>
      </c>
    </row>
    <row r="217" s="1" customFormat="1" ht="36" customHeight="1" spans="1:4">
      <c r="A217" s="18" t="s">
        <v>1957</v>
      </c>
      <c r="B217" s="18" t="s">
        <v>1961</v>
      </c>
      <c r="C217" s="18" t="s">
        <v>1842</v>
      </c>
      <c r="D217" s="30">
        <v>12.32634</v>
      </c>
    </row>
    <row r="218" s="1" customFormat="1" ht="36" customHeight="1" spans="1:4">
      <c r="A218" s="18" t="s">
        <v>1957</v>
      </c>
      <c r="B218" s="18" t="s">
        <v>1962</v>
      </c>
      <c r="C218" s="18" t="s">
        <v>1963</v>
      </c>
      <c r="D218" s="30">
        <v>4.946</v>
      </c>
    </row>
    <row r="219" s="1" customFormat="1" ht="36" customHeight="1" spans="1:4">
      <c r="A219" s="18" t="s">
        <v>1957</v>
      </c>
      <c r="B219" s="18" t="s">
        <v>1865</v>
      </c>
      <c r="C219" s="18" t="s">
        <v>1705</v>
      </c>
      <c r="D219" s="30">
        <v>162.647</v>
      </c>
    </row>
    <row r="220" s="1" customFormat="1" ht="36" customHeight="1" spans="1:4">
      <c r="A220" s="18" t="s">
        <v>1957</v>
      </c>
      <c r="B220" s="18" t="s">
        <v>1964</v>
      </c>
      <c r="C220" s="18" t="s">
        <v>1705</v>
      </c>
      <c r="D220" s="30">
        <v>2.751</v>
      </c>
    </row>
    <row r="221" s="1" customFormat="1" ht="36" customHeight="1" spans="1:4">
      <c r="A221" s="18" t="s">
        <v>1965</v>
      </c>
      <c r="B221" s="18" t="s">
        <v>1966</v>
      </c>
      <c r="C221" s="18" t="s">
        <v>1967</v>
      </c>
      <c r="D221" s="30">
        <v>0.02716</v>
      </c>
    </row>
    <row r="222" s="1" customFormat="1" ht="36" customHeight="1" spans="1:4">
      <c r="A222" s="18" t="s">
        <v>1968</v>
      </c>
      <c r="B222" s="18" t="s">
        <v>1969</v>
      </c>
      <c r="C222" s="18" t="s">
        <v>1970</v>
      </c>
      <c r="D222" s="30">
        <v>0.2338</v>
      </c>
    </row>
    <row r="223" s="1" customFormat="1" ht="36" customHeight="1" spans="1:4">
      <c r="A223" s="18" t="s">
        <v>1971</v>
      </c>
      <c r="B223" s="18" t="s">
        <v>1711</v>
      </c>
      <c r="C223" s="18" t="s">
        <v>1705</v>
      </c>
      <c r="D223" s="30">
        <v>0.1512</v>
      </c>
    </row>
    <row r="224" s="1" customFormat="1" ht="36" customHeight="1" spans="1:4">
      <c r="A224" s="18" t="s">
        <v>1971</v>
      </c>
      <c r="B224" s="18" t="s">
        <v>1869</v>
      </c>
      <c r="C224" s="18" t="s">
        <v>1705</v>
      </c>
      <c r="D224" s="30">
        <v>0.3</v>
      </c>
    </row>
    <row r="225" s="1" customFormat="1" ht="36" customHeight="1" spans="1:4">
      <c r="A225" s="18" t="s">
        <v>1971</v>
      </c>
      <c r="B225" s="18" t="s">
        <v>1972</v>
      </c>
      <c r="C225" s="18" t="s">
        <v>1973</v>
      </c>
      <c r="D225" s="30">
        <v>7.2</v>
      </c>
    </row>
    <row r="226" s="1" customFormat="1" ht="36" customHeight="1" spans="1:4">
      <c r="A226" s="18" t="s">
        <v>1971</v>
      </c>
      <c r="B226" s="18" t="s">
        <v>1865</v>
      </c>
      <c r="C226" s="18" t="s">
        <v>1705</v>
      </c>
      <c r="D226" s="30">
        <v>1.2</v>
      </c>
    </row>
    <row r="227" s="1" customFormat="1" ht="36" customHeight="1" spans="1:4">
      <c r="A227" s="18" t="s">
        <v>1974</v>
      </c>
      <c r="B227" s="18" t="s">
        <v>1975</v>
      </c>
      <c r="C227" s="18" t="s">
        <v>1976</v>
      </c>
      <c r="D227" s="30">
        <v>0.16</v>
      </c>
    </row>
    <row r="228" s="1" customFormat="1" ht="36" customHeight="1" spans="1:4">
      <c r="A228" s="18" t="s">
        <v>1974</v>
      </c>
      <c r="B228" s="18" t="s">
        <v>1958</v>
      </c>
      <c r="C228" s="18" t="s">
        <v>1707</v>
      </c>
      <c r="D228" s="30">
        <v>3.804332</v>
      </c>
    </row>
    <row r="229" s="1" customFormat="1" ht="36" customHeight="1" spans="1:4">
      <c r="A229" s="18" t="s">
        <v>1974</v>
      </c>
      <c r="B229" s="18" t="s">
        <v>1977</v>
      </c>
      <c r="C229" s="18" t="s">
        <v>1707</v>
      </c>
      <c r="D229" s="30">
        <v>3.454822</v>
      </c>
    </row>
    <row r="230" s="1" customFormat="1" ht="36" customHeight="1" spans="1:4">
      <c r="A230" s="18" t="s">
        <v>1974</v>
      </c>
      <c r="B230" s="18" t="s">
        <v>1978</v>
      </c>
      <c r="C230" s="18" t="s">
        <v>1976</v>
      </c>
      <c r="D230" s="30">
        <v>50</v>
      </c>
    </row>
    <row r="231" s="1" customFormat="1" ht="36" customHeight="1" spans="1:4">
      <c r="A231" s="18" t="s">
        <v>1974</v>
      </c>
      <c r="B231" s="18" t="s">
        <v>1979</v>
      </c>
      <c r="C231" s="18" t="s">
        <v>1872</v>
      </c>
      <c r="D231" s="30">
        <v>1.5</v>
      </c>
    </row>
    <row r="232" s="1" customFormat="1" ht="36" customHeight="1" spans="1:4">
      <c r="A232" s="18" t="s">
        <v>1974</v>
      </c>
      <c r="B232" s="18" t="s">
        <v>1980</v>
      </c>
      <c r="C232" s="18" t="s">
        <v>1872</v>
      </c>
      <c r="D232" s="30">
        <v>8.9</v>
      </c>
    </row>
    <row r="233" s="1" customFormat="1" ht="36" customHeight="1" spans="1:4">
      <c r="A233" s="18" t="s">
        <v>1974</v>
      </c>
      <c r="B233" s="18" t="s">
        <v>1981</v>
      </c>
      <c r="C233" s="18" t="s">
        <v>1872</v>
      </c>
      <c r="D233" s="30">
        <v>5.64</v>
      </c>
    </row>
    <row r="234" s="1" customFormat="1" ht="36" customHeight="1" spans="1:4">
      <c r="A234" s="18" t="s">
        <v>1982</v>
      </c>
      <c r="B234" s="18" t="s">
        <v>1983</v>
      </c>
      <c r="C234" s="18" t="s">
        <v>1976</v>
      </c>
      <c r="D234" s="30">
        <v>0.2641</v>
      </c>
    </row>
    <row r="235" s="1" customFormat="1" ht="19" customHeight="1" spans="1:4">
      <c r="A235" s="18" t="s">
        <v>1984</v>
      </c>
      <c r="B235" s="18" t="s">
        <v>1711</v>
      </c>
      <c r="C235" s="18" t="s">
        <v>1985</v>
      </c>
      <c r="D235" s="30">
        <v>2.1</v>
      </c>
    </row>
    <row r="236" s="1" customFormat="1" ht="19" customHeight="1" spans="1:4">
      <c r="A236" s="18" t="s">
        <v>1984</v>
      </c>
      <c r="B236" s="18" t="s">
        <v>1986</v>
      </c>
      <c r="C236" s="18" t="s">
        <v>1987</v>
      </c>
      <c r="D236" s="30">
        <v>0.03</v>
      </c>
    </row>
    <row r="237" s="1" customFormat="1" ht="19" customHeight="1" spans="1:4">
      <c r="A237" s="18" t="s">
        <v>1984</v>
      </c>
      <c r="B237" s="18" t="s">
        <v>1988</v>
      </c>
      <c r="C237" s="18" t="s">
        <v>1707</v>
      </c>
      <c r="D237" s="30">
        <v>21.2902</v>
      </c>
    </row>
    <row r="238" s="1" customFormat="1" ht="19" customHeight="1" spans="1:4">
      <c r="A238" s="18" t="s">
        <v>1984</v>
      </c>
      <c r="B238" s="18" t="s">
        <v>1958</v>
      </c>
      <c r="C238" s="18" t="s">
        <v>1705</v>
      </c>
      <c r="D238" s="30">
        <v>0.12</v>
      </c>
    </row>
    <row r="239" s="1" customFormat="1" ht="19" customHeight="1" spans="1:4">
      <c r="A239" s="18" t="s">
        <v>1989</v>
      </c>
      <c r="B239" s="18" t="s">
        <v>1990</v>
      </c>
      <c r="C239" s="18" t="s">
        <v>1976</v>
      </c>
      <c r="D239" s="30">
        <v>0.12</v>
      </c>
    </row>
    <row r="240" s="1" customFormat="1" ht="19" customHeight="1" spans="1:4">
      <c r="A240" s="18" t="s">
        <v>1989</v>
      </c>
      <c r="B240" s="18" t="s">
        <v>1991</v>
      </c>
      <c r="C240" s="18" t="s">
        <v>1976</v>
      </c>
      <c r="D240" s="30">
        <v>0.06</v>
      </c>
    </row>
    <row r="241" s="1" customFormat="1" ht="19" customHeight="1" spans="1:4">
      <c r="A241" s="18" t="s">
        <v>1992</v>
      </c>
      <c r="B241" s="18" t="s">
        <v>1993</v>
      </c>
      <c r="C241" s="18" t="s">
        <v>1707</v>
      </c>
      <c r="D241" s="30">
        <v>6.9497</v>
      </c>
    </row>
    <row r="242" s="1" customFormat="1" ht="19" customHeight="1" spans="1:4">
      <c r="A242" s="18" t="s">
        <v>1994</v>
      </c>
      <c r="B242" s="18" t="s">
        <v>1958</v>
      </c>
      <c r="C242" s="18" t="s">
        <v>1995</v>
      </c>
      <c r="D242" s="30">
        <v>0.53</v>
      </c>
    </row>
    <row r="243" s="1" customFormat="1" ht="19" customHeight="1" spans="1:4">
      <c r="A243" s="18" t="s">
        <v>1996</v>
      </c>
      <c r="B243" s="18" t="s">
        <v>1997</v>
      </c>
      <c r="C243" s="18" t="s">
        <v>1707</v>
      </c>
      <c r="D243" s="30">
        <v>5.33148</v>
      </c>
    </row>
    <row r="244" s="1" customFormat="1" ht="19" customHeight="1" spans="1:4">
      <c r="A244" s="18" t="s">
        <v>1996</v>
      </c>
      <c r="B244" s="18" t="s">
        <v>1998</v>
      </c>
      <c r="C244" s="18" t="s">
        <v>1707</v>
      </c>
      <c r="D244" s="30">
        <v>4.9724</v>
      </c>
    </row>
    <row r="245" s="1" customFormat="1" ht="19" customHeight="1" spans="1:4">
      <c r="A245" s="18" t="s">
        <v>1996</v>
      </c>
      <c r="B245" s="18" t="s">
        <v>1999</v>
      </c>
      <c r="C245" s="18" t="s">
        <v>2000</v>
      </c>
      <c r="D245" s="30">
        <v>4.80114</v>
      </c>
    </row>
    <row r="246" s="1" customFormat="1" ht="19" customHeight="1" spans="1:4">
      <c r="A246" s="18" t="s">
        <v>2001</v>
      </c>
      <c r="B246" s="18" t="s">
        <v>2002</v>
      </c>
      <c r="C246" s="18" t="s">
        <v>1707</v>
      </c>
      <c r="D246" s="30">
        <v>3.88518</v>
      </c>
    </row>
    <row r="247" s="1" customFormat="1" ht="19" customHeight="1" spans="1:4">
      <c r="A247" s="18" t="s">
        <v>2001</v>
      </c>
      <c r="B247" s="18" t="s">
        <v>2003</v>
      </c>
      <c r="C247" s="18" t="s">
        <v>1707</v>
      </c>
      <c r="D247" s="30">
        <v>2.32262</v>
      </c>
    </row>
    <row r="248" s="1" customFormat="1" ht="19" customHeight="1" spans="1:4">
      <c r="A248" s="18" t="s">
        <v>2001</v>
      </c>
      <c r="B248" s="18" t="s">
        <v>2004</v>
      </c>
      <c r="C248" s="18" t="s">
        <v>1707</v>
      </c>
      <c r="D248" s="30">
        <v>18.7902</v>
      </c>
    </row>
    <row r="249" s="1" customFormat="1" ht="19" customHeight="1" spans="1:4">
      <c r="A249" s="18" t="s">
        <v>2001</v>
      </c>
      <c r="B249" s="18" t="s">
        <v>1958</v>
      </c>
      <c r="C249" s="18" t="s">
        <v>2005</v>
      </c>
      <c r="D249" s="30">
        <v>0.43</v>
      </c>
    </row>
    <row r="250" s="1" customFormat="1" ht="19" customHeight="1" spans="1:4">
      <c r="A250" s="18" t="s">
        <v>2001</v>
      </c>
      <c r="B250" s="18" t="s">
        <v>2006</v>
      </c>
      <c r="C250" s="18" t="s">
        <v>2005</v>
      </c>
      <c r="D250" s="30">
        <v>0.13</v>
      </c>
    </row>
    <row r="251" s="1" customFormat="1" ht="19" customHeight="1" spans="1:4">
      <c r="A251" s="18" t="s">
        <v>2001</v>
      </c>
      <c r="B251" s="18" t="s">
        <v>2007</v>
      </c>
      <c r="C251" s="18" t="s">
        <v>2005</v>
      </c>
      <c r="D251" s="30">
        <v>0.19</v>
      </c>
    </row>
    <row r="252" s="1" customFormat="1" ht="19" customHeight="1" spans="1:4">
      <c r="A252" s="18" t="s">
        <v>2008</v>
      </c>
      <c r="B252" s="18" t="s">
        <v>2009</v>
      </c>
      <c r="C252" s="18" t="s">
        <v>1976</v>
      </c>
      <c r="D252" s="30">
        <v>0.03</v>
      </c>
    </row>
    <row r="253" s="1" customFormat="1" ht="19" customHeight="1" spans="1:4">
      <c r="A253" s="18" t="s">
        <v>2008</v>
      </c>
      <c r="B253" s="18" t="s">
        <v>1958</v>
      </c>
      <c r="C253" s="18" t="s">
        <v>2010</v>
      </c>
      <c r="D253" s="30">
        <v>0.92</v>
      </c>
    </row>
    <row r="254" s="1" customFormat="1" ht="19" customHeight="1" spans="1:4">
      <c r="A254" s="18" t="s">
        <v>2008</v>
      </c>
      <c r="B254" s="18" t="s">
        <v>2011</v>
      </c>
      <c r="C254" s="18" t="s">
        <v>2010</v>
      </c>
      <c r="D254" s="30">
        <v>0.53</v>
      </c>
    </row>
    <row r="255" s="1" customFormat="1" ht="19" customHeight="1" spans="1:4">
      <c r="A255" s="18" t="s">
        <v>2012</v>
      </c>
      <c r="B255" s="18" t="s">
        <v>2013</v>
      </c>
      <c r="C255" s="18" t="s">
        <v>2014</v>
      </c>
      <c r="D255" s="30">
        <v>0.45</v>
      </c>
    </row>
    <row r="256" s="1" customFormat="1" ht="19" customHeight="1" spans="1:4">
      <c r="A256" s="18" t="s">
        <v>2015</v>
      </c>
      <c r="B256" s="18" t="s">
        <v>2013</v>
      </c>
      <c r="C256" s="18" t="s">
        <v>2014</v>
      </c>
      <c r="D256" s="30">
        <v>0.15</v>
      </c>
    </row>
    <row r="257" s="1" customFormat="1" ht="19" customHeight="1" spans="1:4">
      <c r="A257" s="18" t="s">
        <v>2015</v>
      </c>
      <c r="B257" s="18" t="s">
        <v>2016</v>
      </c>
      <c r="C257" s="18" t="s">
        <v>2014</v>
      </c>
      <c r="D257" s="30">
        <v>0.16</v>
      </c>
    </row>
    <row r="258" s="1" customFormat="1" ht="19" customHeight="1" spans="1:4">
      <c r="A258" s="18" t="s">
        <v>2017</v>
      </c>
      <c r="B258" s="18" t="s">
        <v>2013</v>
      </c>
      <c r="C258" s="18" t="s">
        <v>2014</v>
      </c>
      <c r="D258" s="30">
        <v>0.85</v>
      </c>
    </row>
    <row r="259" s="1" customFormat="1" ht="19" customHeight="1" spans="1:4">
      <c r="A259" s="18" t="s">
        <v>2018</v>
      </c>
      <c r="B259" s="18" t="s">
        <v>2019</v>
      </c>
      <c r="C259" s="18" t="s">
        <v>1707</v>
      </c>
      <c r="D259" s="30">
        <v>5.2339</v>
      </c>
    </row>
    <row r="260" s="1" customFormat="1" ht="19" customHeight="1" spans="1:4">
      <c r="A260" s="18" t="s">
        <v>2020</v>
      </c>
      <c r="B260" s="18" t="s">
        <v>2013</v>
      </c>
      <c r="C260" s="18" t="s">
        <v>2014</v>
      </c>
      <c r="D260" s="30">
        <v>0.2</v>
      </c>
    </row>
    <row r="261" s="1" customFormat="1" ht="19" customHeight="1" spans="1:4">
      <c r="A261" s="18" t="s">
        <v>2021</v>
      </c>
      <c r="B261" s="18" t="s">
        <v>1711</v>
      </c>
      <c r="C261" s="18" t="s">
        <v>1842</v>
      </c>
      <c r="D261" s="30">
        <v>0.1771</v>
      </c>
    </row>
    <row r="262" s="1" customFormat="1" ht="19" customHeight="1" spans="1:4">
      <c r="A262" s="18" t="s">
        <v>2021</v>
      </c>
      <c r="B262" s="18" t="s">
        <v>1958</v>
      </c>
      <c r="C262" s="18" t="s">
        <v>1842</v>
      </c>
      <c r="D262" s="30">
        <v>0.4</v>
      </c>
    </row>
    <row r="263" s="1" customFormat="1" ht="19" customHeight="1" spans="1:4">
      <c r="A263" s="18" t="s">
        <v>2022</v>
      </c>
      <c r="B263" s="18" t="s">
        <v>1711</v>
      </c>
      <c r="C263" s="18" t="s">
        <v>2023</v>
      </c>
      <c r="D263" s="30">
        <v>0.0267</v>
      </c>
    </row>
    <row r="264" s="1" customFormat="1" ht="19" customHeight="1" spans="1:4">
      <c r="A264" s="18" t="s">
        <v>2024</v>
      </c>
      <c r="B264" s="18" t="s">
        <v>1711</v>
      </c>
      <c r="C264" s="18" t="s">
        <v>1705</v>
      </c>
      <c r="D264" s="30">
        <v>0.0585</v>
      </c>
    </row>
    <row r="265" s="1" customFormat="1" ht="19" customHeight="1" spans="1:4">
      <c r="A265" s="18" t="s">
        <v>2024</v>
      </c>
      <c r="B265" s="18" t="s">
        <v>2025</v>
      </c>
      <c r="C265" s="18" t="s">
        <v>1976</v>
      </c>
      <c r="D265" s="30">
        <v>0.03</v>
      </c>
    </row>
    <row r="266" s="1" customFormat="1" ht="19" customHeight="1" spans="1:4">
      <c r="A266" s="18" t="s">
        <v>2024</v>
      </c>
      <c r="B266" s="18" t="s">
        <v>1865</v>
      </c>
      <c r="C266" s="18" t="s">
        <v>1705</v>
      </c>
      <c r="D266" s="30">
        <v>17.5</v>
      </c>
    </row>
    <row r="267" s="1" customFormat="1" ht="19" customHeight="1" spans="1:4">
      <c r="A267" s="18" t="s">
        <v>1952</v>
      </c>
      <c r="B267" s="18" t="s">
        <v>2026</v>
      </c>
      <c r="C267" s="18" t="s">
        <v>1705</v>
      </c>
      <c r="D267" s="30">
        <v>0.6</v>
      </c>
    </row>
    <row r="268" s="1" customFormat="1" ht="19" customHeight="1" spans="1:4">
      <c r="A268" s="18" t="s">
        <v>1952</v>
      </c>
      <c r="B268" s="18" t="s">
        <v>2027</v>
      </c>
      <c r="C268" s="18" t="s">
        <v>1705</v>
      </c>
      <c r="D268" s="30">
        <v>10.6</v>
      </c>
    </row>
    <row r="269" s="1" customFormat="1" ht="19" customHeight="1" spans="1:4">
      <c r="A269" s="18" t="s">
        <v>1952</v>
      </c>
      <c r="B269" s="18" t="s">
        <v>2028</v>
      </c>
      <c r="C269" s="18" t="s">
        <v>1707</v>
      </c>
      <c r="D269" s="30">
        <v>4.51792</v>
      </c>
    </row>
    <row r="270" s="1" customFormat="1" ht="19" customHeight="1" spans="1:4">
      <c r="A270" s="18" t="s">
        <v>1952</v>
      </c>
      <c r="B270" s="18" t="s">
        <v>2029</v>
      </c>
      <c r="C270" s="18" t="s">
        <v>2030</v>
      </c>
      <c r="D270" s="30">
        <v>35.3711</v>
      </c>
    </row>
    <row r="271" s="1" customFormat="1" ht="19" customHeight="1" spans="1:4">
      <c r="A271" s="18" t="s">
        <v>1952</v>
      </c>
      <c r="B271" s="18" t="s">
        <v>2031</v>
      </c>
      <c r="C271" s="18" t="s">
        <v>2032</v>
      </c>
      <c r="D271" s="30">
        <v>0.769695</v>
      </c>
    </row>
    <row r="272" s="1" customFormat="1" ht="19" customHeight="1" spans="1:4">
      <c r="A272" s="18" t="s">
        <v>1952</v>
      </c>
      <c r="B272" s="18" t="s">
        <v>1869</v>
      </c>
      <c r="C272" s="18" t="s">
        <v>1705</v>
      </c>
      <c r="D272" s="30">
        <v>1.042</v>
      </c>
    </row>
    <row r="273" s="1" customFormat="1" ht="19" customHeight="1" spans="1:4">
      <c r="A273" s="18" t="s">
        <v>1952</v>
      </c>
      <c r="B273" s="18" t="s">
        <v>2033</v>
      </c>
      <c r="C273" s="18" t="s">
        <v>1705</v>
      </c>
      <c r="D273" s="30">
        <v>183.7</v>
      </c>
    </row>
    <row r="274" s="1" customFormat="1" ht="19" customHeight="1" spans="1:4">
      <c r="A274" s="18" t="s">
        <v>2034</v>
      </c>
      <c r="B274" s="18" t="s">
        <v>2035</v>
      </c>
      <c r="C274" s="18" t="s">
        <v>2036</v>
      </c>
      <c r="D274" s="30">
        <v>82.22</v>
      </c>
    </row>
    <row r="275" s="1" customFormat="1" ht="19" customHeight="1" spans="1:4">
      <c r="A275" s="18" t="s">
        <v>1844</v>
      </c>
      <c r="B275" s="18" t="s">
        <v>2037</v>
      </c>
      <c r="C275" s="18" t="s">
        <v>1705</v>
      </c>
      <c r="D275" s="30">
        <v>12.499495</v>
      </c>
    </row>
    <row r="276" s="1" customFormat="1" ht="19" customHeight="1" spans="1:4">
      <c r="A276" s="18" t="s">
        <v>1844</v>
      </c>
      <c r="B276" s="18" t="s">
        <v>2038</v>
      </c>
      <c r="C276" s="18" t="s">
        <v>1705</v>
      </c>
      <c r="D276" s="30">
        <v>0.29</v>
      </c>
    </row>
    <row r="277" s="1" customFormat="1" ht="19" customHeight="1" spans="1:4">
      <c r="A277" s="18" t="s">
        <v>1844</v>
      </c>
      <c r="B277" s="18" t="s">
        <v>2039</v>
      </c>
      <c r="C277" s="18" t="s">
        <v>1707</v>
      </c>
      <c r="D277" s="30">
        <v>16.3448</v>
      </c>
    </row>
    <row r="278" s="1" customFormat="1" ht="19" customHeight="1" spans="1:4">
      <c r="A278" s="18" t="s">
        <v>1844</v>
      </c>
      <c r="B278" s="18" t="s">
        <v>2038</v>
      </c>
      <c r="C278" s="18" t="s">
        <v>1707</v>
      </c>
      <c r="D278" s="30">
        <v>17.91048</v>
      </c>
    </row>
    <row r="279" s="1" customFormat="1" ht="19" customHeight="1" spans="1:4">
      <c r="A279" s="18" t="s">
        <v>1844</v>
      </c>
      <c r="B279" s="18" t="s">
        <v>2040</v>
      </c>
      <c r="C279" s="18" t="s">
        <v>1842</v>
      </c>
      <c r="D279" s="30">
        <v>21</v>
      </c>
    </row>
    <row r="280" s="1" customFormat="1" ht="19" customHeight="1" spans="1:4">
      <c r="A280" s="18" t="s">
        <v>1915</v>
      </c>
      <c r="B280" s="18" t="s">
        <v>1711</v>
      </c>
      <c r="C280" s="18" t="s">
        <v>1705</v>
      </c>
      <c r="D280" s="30">
        <v>0.2447</v>
      </c>
    </row>
    <row r="281" s="1" customFormat="1" ht="19" customHeight="1" spans="1:4">
      <c r="A281" s="18" t="s">
        <v>1915</v>
      </c>
      <c r="B281" s="18" t="s">
        <v>2041</v>
      </c>
      <c r="C281" s="18" t="s">
        <v>1705</v>
      </c>
      <c r="D281" s="30">
        <v>0.95</v>
      </c>
    </row>
    <row r="282" s="1" customFormat="1" ht="19" customHeight="1" spans="1:4">
      <c r="A282" s="18" t="s">
        <v>1915</v>
      </c>
      <c r="B282" s="18" t="s">
        <v>2042</v>
      </c>
      <c r="C282" s="18" t="s">
        <v>1705</v>
      </c>
      <c r="D282" s="30">
        <v>0.03</v>
      </c>
    </row>
    <row r="283" s="1" customFormat="1" ht="19" customHeight="1" spans="1:4">
      <c r="A283" s="18" t="s">
        <v>1915</v>
      </c>
      <c r="B283" s="18" t="s">
        <v>2043</v>
      </c>
      <c r="C283" s="18" t="s">
        <v>1705</v>
      </c>
      <c r="D283" s="30">
        <v>0.21</v>
      </c>
    </row>
    <row r="284" s="1" customFormat="1" ht="19" customHeight="1" spans="1:4">
      <c r="A284" s="18" t="s">
        <v>1915</v>
      </c>
      <c r="B284" s="18" t="s">
        <v>2044</v>
      </c>
      <c r="C284" s="18" t="s">
        <v>2045</v>
      </c>
      <c r="D284" s="30">
        <v>56.61</v>
      </c>
    </row>
    <row r="285" s="1" customFormat="1" ht="19" customHeight="1" spans="1:4">
      <c r="A285" s="18" t="s">
        <v>1915</v>
      </c>
      <c r="B285" s="18" t="s">
        <v>2046</v>
      </c>
      <c r="C285" s="18" t="s">
        <v>1705</v>
      </c>
      <c r="D285" s="30">
        <v>9</v>
      </c>
    </row>
    <row r="286" s="1" customFormat="1" ht="19" customHeight="1" spans="1:4">
      <c r="A286" s="18" t="s">
        <v>1915</v>
      </c>
      <c r="B286" s="18" t="s">
        <v>2047</v>
      </c>
      <c r="C286" s="18" t="s">
        <v>1705</v>
      </c>
      <c r="D286" s="30">
        <v>1.54196</v>
      </c>
    </row>
    <row r="287" s="1" customFormat="1" ht="19" customHeight="1" spans="1:4">
      <c r="A287" s="18" t="s">
        <v>1915</v>
      </c>
      <c r="B287" s="18" t="s">
        <v>2048</v>
      </c>
      <c r="C287" s="18" t="s">
        <v>2049</v>
      </c>
      <c r="D287" s="30">
        <v>200</v>
      </c>
    </row>
    <row r="288" s="1" customFormat="1" ht="19" customHeight="1" spans="1:4">
      <c r="A288" s="18" t="s">
        <v>2050</v>
      </c>
      <c r="B288" s="18" t="s">
        <v>2051</v>
      </c>
      <c r="C288" s="18" t="s">
        <v>2052</v>
      </c>
      <c r="D288" s="30">
        <v>0.03</v>
      </c>
    </row>
    <row r="289" s="1" customFormat="1" ht="19" customHeight="1" spans="1:4">
      <c r="A289" s="18" t="s">
        <v>2053</v>
      </c>
      <c r="B289" s="18" t="s">
        <v>2051</v>
      </c>
      <c r="C289" s="18" t="s">
        <v>2054</v>
      </c>
      <c r="D289" s="30">
        <v>0.03</v>
      </c>
    </row>
    <row r="290" s="1" customFormat="1" ht="19" customHeight="1" spans="1:4">
      <c r="A290" s="18" t="s">
        <v>2055</v>
      </c>
      <c r="B290" s="18" t="s">
        <v>2056</v>
      </c>
      <c r="C290" s="18" t="s">
        <v>1705</v>
      </c>
      <c r="D290" s="30">
        <v>50</v>
      </c>
    </row>
    <row r="291" s="1" customFormat="1" ht="19" customHeight="1" spans="1:4">
      <c r="A291" s="18" t="s">
        <v>2057</v>
      </c>
      <c r="B291" s="18" t="s">
        <v>1711</v>
      </c>
      <c r="C291" s="18" t="s">
        <v>1705</v>
      </c>
      <c r="D291" s="30">
        <v>0.3864</v>
      </c>
    </row>
    <row r="292" s="1" customFormat="1" ht="19" customHeight="1" spans="1:4">
      <c r="A292" s="18" t="s">
        <v>2057</v>
      </c>
      <c r="B292" s="18" t="s">
        <v>2058</v>
      </c>
      <c r="C292" s="18" t="s">
        <v>1705</v>
      </c>
      <c r="D292" s="30">
        <v>5</v>
      </c>
    </row>
    <row r="293" s="1" customFormat="1" ht="19" customHeight="1" spans="1:4">
      <c r="A293" s="18" t="s">
        <v>2057</v>
      </c>
      <c r="B293" s="18" t="s">
        <v>2051</v>
      </c>
      <c r="C293" s="18" t="s">
        <v>1705</v>
      </c>
      <c r="D293" s="30">
        <v>0.29</v>
      </c>
    </row>
    <row r="294" s="1" customFormat="1" ht="19" customHeight="1" spans="1:4">
      <c r="A294" s="18" t="s">
        <v>2059</v>
      </c>
      <c r="B294" s="18" t="s">
        <v>2060</v>
      </c>
      <c r="C294" s="18" t="s">
        <v>1707</v>
      </c>
      <c r="D294" s="30">
        <v>3.94508</v>
      </c>
    </row>
    <row r="295" s="1" customFormat="1" ht="19" customHeight="1" spans="1:4">
      <c r="A295" s="18" t="s">
        <v>1917</v>
      </c>
      <c r="B295" s="18" t="s">
        <v>1711</v>
      </c>
      <c r="C295" s="18" t="s">
        <v>1705</v>
      </c>
      <c r="D295" s="30">
        <v>0.023</v>
      </c>
    </row>
    <row r="296" s="1" customFormat="1" ht="19" customHeight="1" spans="1:4">
      <c r="A296" s="18" t="s">
        <v>1917</v>
      </c>
      <c r="B296" s="18" t="s">
        <v>2061</v>
      </c>
      <c r="C296" s="18" t="s">
        <v>1705</v>
      </c>
      <c r="D296" s="30">
        <v>16.691172</v>
      </c>
    </row>
    <row r="297" s="1" customFormat="1" ht="19" customHeight="1" spans="1:4">
      <c r="A297" s="18" t="s">
        <v>1917</v>
      </c>
      <c r="B297" s="18" t="s">
        <v>2062</v>
      </c>
      <c r="C297" s="18" t="s">
        <v>1705</v>
      </c>
      <c r="D297" s="30">
        <v>0.16</v>
      </c>
    </row>
    <row r="298" s="1" customFormat="1" ht="19" customHeight="1" spans="1:4">
      <c r="A298" s="18" t="s">
        <v>1917</v>
      </c>
      <c r="B298" s="18" t="s">
        <v>2063</v>
      </c>
      <c r="C298" s="18" t="s">
        <v>1705</v>
      </c>
      <c r="D298" s="30">
        <v>0.16</v>
      </c>
    </row>
    <row r="299" s="1" customFormat="1" ht="19" customHeight="1" spans="1:4">
      <c r="A299" s="18" t="s">
        <v>1917</v>
      </c>
      <c r="B299" s="18" t="s">
        <v>2064</v>
      </c>
      <c r="C299" s="18" t="s">
        <v>1707</v>
      </c>
      <c r="D299" s="30">
        <v>15.27836</v>
      </c>
    </row>
    <row r="300" s="1" customFormat="1" ht="19" customHeight="1" spans="1:4">
      <c r="A300" s="18" t="s">
        <v>1917</v>
      </c>
      <c r="B300" s="18" t="s">
        <v>2065</v>
      </c>
      <c r="C300" s="18" t="s">
        <v>1707</v>
      </c>
      <c r="D300" s="30">
        <v>17.6013</v>
      </c>
    </row>
    <row r="301" s="1" customFormat="1" ht="19" customHeight="1" spans="1:4">
      <c r="A301" s="18" t="s">
        <v>1917</v>
      </c>
      <c r="B301" s="18" t="s">
        <v>2066</v>
      </c>
      <c r="C301" s="18" t="s">
        <v>1705</v>
      </c>
      <c r="D301" s="30">
        <v>0.6</v>
      </c>
    </row>
    <row r="302" s="1" customFormat="1" ht="19" customHeight="1" spans="1:4">
      <c r="A302" s="18" t="s">
        <v>2067</v>
      </c>
      <c r="B302" s="18" t="s">
        <v>1711</v>
      </c>
      <c r="C302" s="18" t="s">
        <v>1705</v>
      </c>
      <c r="D302" s="30">
        <v>0.0829</v>
      </c>
    </row>
    <row r="303" s="1" customFormat="1" ht="19" customHeight="1" spans="1:4">
      <c r="A303" s="18" t="s">
        <v>2068</v>
      </c>
      <c r="B303" s="18" t="s">
        <v>2069</v>
      </c>
      <c r="C303" s="18" t="s">
        <v>1712</v>
      </c>
      <c r="D303" s="30">
        <v>0.66</v>
      </c>
    </row>
    <row r="304" s="1" customFormat="1" ht="19" customHeight="1" spans="1:4">
      <c r="A304" s="18" t="s">
        <v>2070</v>
      </c>
      <c r="B304" s="18" t="s">
        <v>2071</v>
      </c>
      <c r="C304" s="18" t="s">
        <v>1970</v>
      </c>
      <c r="D304" s="30">
        <v>0.31</v>
      </c>
    </row>
    <row r="305" s="1" customFormat="1" ht="19" customHeight="1" spans="1:4">
      <c r="A305" s="18" t="s">
        <v>2072</v>
      </c>
      <c r="B305" s="18" t="s">
        <v>2073</v>
      </c>
      <c r="C305" s="18" t="s">
        <v>2074</v>
      </c>
      <c r="D305" s="30">
        <v>0.025608</v>
      </c>
    </row>
    <row r="306" s="1" customFormat="1" ht="19" customHeight="1" spans="1:4">
      <c r="A306" s="18" t="s">
        <v>2075</v>
      </c>
      <c r="B306" s="18" t="s">
        <v>2076</v>
      </c>
      <c r="C306" s="18" t="s">
        <v>1705</v>
      </c>
      <c r="D306" s="30">
        <v>0.32</v>
      </c>
    </row>
    <row r="307" s="1" customFormat="1" ht="19" customHeight="1" spans="1:4">
      <c r="A307" s="18" t="s">
        <v>2075</v>
      </c>
      <c r="B307" s="18" t="s">
        <v>2077</v>
      </c>
      <c r="C307" s="18" t="s">
        <v>1707</v>
      </c>
      <c r="D307" s="30">
        <v>23.2862</v>
      </c>
    </row>
    <row r="308" s="1" customFormat="1" ht="19" customHeight="1" spans="1:4">
      <c r="A308" s="18" t="s">
        <v>2075</v>
      </c>
      <c r="B308" s="18" t="s">
        <v>2066</v>
      </c>
      <c r="C308" s="18" t="s">
        <v>1705</v>
      </c>
      <c r="D308" s="30">
        <v>0.6</v>
      </c>
    </row>
    <row r="309" s="1" customFormat="1" ht="19" customHeight="1" spans="1:4">
      <c r="A309" s="18" t="s">
        <v>2078</v>
      </c>
      <c r="B309" s="18" t="s">
        <v>2073</v>
      </c>
      <c r="C309" s="18" t="s">
        <v>2074</v>
      </c>
      <c r="D309" s="30">
        <v>0.107446</v>
      </c>
    </row>
    <row r="310" s="1" customFormat="1" ht="19" customHeight="1" spans="1:4">
      <c r="A310" s="18" t="s">
        <v>2079</v>
      </c>
      <c r="B310" s="18" t="s">
        <v>2073</v>
      </c>
      <c r="C310" s="18" t="s">
        <v>2074</v>
      </c>
      <c r="D310" s="30">
        <v>0.255552</v>
      </c>
    </row>
    <row r="311" s="1" customFormat="1" ht="19" customHeight="1" spans="1:4">
      <c r="A311" s="18" t="s">
        <v>1918</v>
      </c>
      <c r="B311" s="18" t="s">
        <v>2080</v>
      </c>
      <c r="C311" s="18" t="s">
        <v>1705</v>
      </c>
      <c r="D311" s="30">
        <v>0.12</v>
      </c>
    </row>
    <row r="312" s="1" customFormat="1" ht="19" customHeight="1" spans="1:4">
      <c r="A312" s="18" t="s">
        <v>1918</v>
      </c>
      <c r="B312" s="18" t="s">
        <v>2081</v>
      </c>
      <c r="C312" s="18" t="s">
        <v>1705</v>
      </c>
      <c r="D312" s="30">
        <v>0.29</v>
      </c>
    </row>
    <row r="313" s="1" customFormat="1" ht="19" customHeight="1" spans="1:4">
      <c r="A313" s="18" t="s">
        <v>1918</v>
      </c>
      <c r="B313" s="18" t="s">
        <v>2082</v>
      </c>
      <c r="C313" s="18" t="s">
        <v>1707</v>
      </c>
      <c r="D313" s="30">
        <v>0.2875</v>
      </c>
    </row>
    <row r="314" s="1" customFormat="1" ht="19" customHeight="1" spans="1:4">
      <c r="A314" s="18" t="s">
        <v>1918</v>
      </c>
      <c r="B314" s="18" t="s">
        <v>2083</v>
      </c>
      <c r="C314" s="18" t="s">
        <v>1705</v>
      </c>
      <c r="D314" s="30">
        <v>67.553153</v>
      </c>
    </row>
    <row r="315" s="1" customFormat="1" ht="19" customHeight="1" spans="1:4">
      <c r="A315" s="18" t="s">
        <v>1918</v>
      </c>
      <c r="B315" s="18" t="s">
        <v>2066</v>
      </c>
      <c r="C315" s="18" t="s">
        <v>1705</v>
      </c>
      <c r="D315" s="30">
        <v>0.6</v>
      </c>
    </row>
    <row r="316" s="1" customFormat="1" ht="19" customHeight="1" spans="1:4">
      <c r="A316" s="18" t="s">
        <v>1918</v>
      </c>
      <c r="B316" s="18" t="s">
        <v>2084</v>
      </c>
      <c r="C316" s="18" t="s">
        <v>1872</v>
      </c>
      <c r="D316" s="30">
        <v>0.3</v>
      </c>
    </row>
    <row r="317" s="1" customFormat="1" ht="19" customHeight="1" spans="1:4">
      <c r="A317" s="18" t="s">
        <v>2085</v>
      </c>
      <c r="B317" s="18" t="s">
        <v>2086</v>
      </c>
      <c r="C317" s="18" t="s">
        <v>1705</v>
      </c>
      <c r="D317" s="30">
        <v>0.6</v>
      </c>
    </row>
    <row r="318" s="1" customFormat="1" ht="19" customHeight="1" spans="1:4">
      <c r="A318" s="18" t="s">
        <v>2087</v>
      </c>
      <c r="B318" s="18" t="s">
        <v>1711</v>
      </c>
      <c r="C318" s="18" t="s">
        <v>1705</v>
      </c>
      <c r="D318" s="30">
        <v>0.2341</v>
      </c>
    </row>
    <row r="319" s="1" customFormat="1" ht="19" customHeight="1" spans="1:4">
      <c r="A319" s="18" t="s">
        <v>2088</v>
      </c>
      <c r="B319" s="18" t="s">
        <v>2089</v>
      </c>
      <c r="C319" s="18" t="s">
        <v>1707</v>
      </c>
      <c r="D319" s="30">
        <v>3.48228</v>
      </c>
    </row>
    <row r="320" s="1" customFormat="1" ht="19" customHeight="1" spans="1:4">
      <c r="A320" s="18" t="s">
        <v>2090</v>
      </c>
      <c r="B320" s="18" t="s">
        <v>1711</v>
      </c>
      <c r="C320" s="18" t="s">
        <v>1712</v>
      </c>
      <c r="D320" s="30">
        <v>0.0137</v>
      </c>
    </row>
    <row r="321" s="1" customFormat="1" ht="19" customHeight="1" spans="1:4">
      <c r="A321" s="18" t="s">
        <v>2091</v>
      </c>
      <c r="B321" s="18" t="s">
        <v>2092</v>
      </c>
      <c r="C321" s="18" t="s">
        <v>1970</v>
      </c>
      <c r="D321" s="30">
        <v>0.1</v>
      </c>
    </row>
    <row r="322" s="1" customFormat="1" ht="19" customHeight="1" spans="1:4">
      <c r="A322" s="18" t="s">
        <v>1919</v>
      </c>
      <c r="B322" s="18" t="s">
        <v>2093</v>
      </c>
      <c r="C322" s="18" t="s">
        <v>1705</v>
      </c>
      <c r="D322" s="30">
        <v>12.053921</v>
      </c>
    </row>
    <row r="323" s="1" customFormat="1" ht="19" customHeight="1" spans="1:4">
      <c r="A323" s="18" t="s">
        <v>1919</v>
      </c>
      <c r="B323" s="18" t="s">
        <v>2094</v>
      </c>
      <c r="C323" s="18" t="s">
        <v>1705</v>
      </c>
      <c r="D323" s="30">
        <v>16.08496</v>
      </c>
    </row>
    <row r="324" s="1" customFormat="1" ht="19" customHeight="1" spans="1:4">
      <c r="A324" s="18" t="s">
        <v>1919</v>
      </c>
      <c r="B324" s="18" t="s">
        <v>2095</v>
      </c>
      <c r="C324" s="18" t="s">
        <v>1707</v>
      </c>
      <c r="D324" s="30">
        <v>18.08648</v>
      </c>
    </row>
    <row r="325" s="1" customFormat="1" ht="19" customHeight="1" spans="1:4">
      <c r="A325" s="18" t="s">
        <v>1919</v>
      </c>
      <c r="B325" s="18" t="s">
        <v>2066</v>
      </c>
      <c r="C325" s="18" t="s">
        <v>1705</v>
      </c>
      <c r="D325" s="30">
        <v>0.6</v>
      </c>
    </row>
    <row r="326" s="1" customFormat="1" ht="19" customHeight="1" spans="1:4">
      <c r="A326" s="18" t="s">
        <v>2096</v>
      </c>
      <c r="B326" s="18" t="s">
        <v>2073</v>
      </c>
      <c r="C326" s="18" t="s">
        <v>2074</v>
      </c>
      <c r="D326" s="30">
        <v>0.291073</v>
      </c>
    </row>
    <row r="327" s="1" customFormat="1" ht="19" customHeight="1" spans="1:4">
      <c r="A327" s="18" t="s">
        <v>2096</v>
      </c>
      <c r="B327" s="18" t="s">
        <v>2097</v>
      </c>
      <c r="C327" s="18" t="s">
        <v>1705</v>
      </c>
      <c r="D327" s="30">
        <v>0.06</v>
      </c>
    </row>
    <row r="328" s="1" customFormat="1" ht="19" customHeight="1" spans="1:4">
      <c r="A328" s="18" t="s">
        <v>1920</v>
      </c>
      <c r="B328" s="18" t="s">
        <v>2098</v>
      </c>
      <c r="C328" s="18" t="s">
        <v>1707</v>
      </c>
      <c r="D328" s="30">
        <v>0.5175</v>
      </c>
    </row>
    <row r="329" s="1" customFormat="1" ht="19" customHeight="1" spans="1:4">
      <c r="A329" s="18" t="s">
        <v>1920</v>
      </c>
      <c r="B329" s="18" t="s">
        <v>2099</v>
      </c>
      <c r="C329" s="18" t="s">
        <v>1707</v>
      </c>
      <c r="D329" s="30">
        <v>6.44</v>
      </c>
    </row>
    <row r="330" s="1" customFormat="1" ht="19" customHeight="1" spans="1:4">
      <c r="A330" s="18" t="s">
        <v>1920</v>
      </c>
      <c r="B330" s="18" t="s">
        <v>2098</v>
      </c>
      <c r="C330" s="18" t="s">
        <v>1707</v>
      </c>
      <c r="D330" s="30">
        <v>17.1002</v>
      </c>
    </row>
    <row r="331" s="1" customFormat="1" ht="19" customHeight="1" spans="1:4">
      <c r="A331" s="18" t="s">
        <v>1920</v>
      </c>
      <c r="B331" s="18" t="s">
        <v>2066</v>
      </c>
      <c r="C331" s="18" t="s">
        <v>1705</v>
      </c>
      <c r="D331" s="30">
        <v>0.4</v>
      </c>
    </row>
    <row r="332" s="1" customFormat="1" ht="19" customHeight="1" spans="1:4">
      <c r="A332" s="18" t="s">
        <v>2100</v>
      </c>
      <c r="B332" s="18" t="s">
        <v>2073</v>
      </c>
      <c r="C332" s="18" t="s">
        <v>2074</v>
      </c>
      <c r="D332" s="30">
        <v>0.124167</v>
      </c>
    </row>
    <row r="333" s="1" customFormat="1" ht="19" customHeight="1" spans="1:4">
      <c r="A333" s="18" t="s">
        <v>2101</v>
      </c>
      <c r="B333" s="18" t="s">
        <v>2073</v>
      </c>
      <c r="C333" s="18" t="s">
        <v>2074</v>
      </c>
      <c r="D333" s="30">
        <v>0.027321</v>
      </c>
    </row>
    <row r="334" s="1" customFormat="1" ht="19" customHeight="1" spans="1:4">
      <c r="A334" s="18" t="s">
        <v>1921</v>
      </c>
      <c r="B334" s="18" t="s">
        <v>2066</v>
      </c>
      <c r="C334" s="18" t="s">
        <v>1705</v>
      </c>
      <c r="D334" s="30">
        <v>0.6</v>
      </c>
    </row>
    <row r="335" s="1" customFormat="1" ht="19" customHeight="1" spans="1:4">
      <c r="A335" s="18" t="s">
        <v>2102</v>
      </c>
      <c r="B335" s="18" t="s">
        <v>2073</v>
      </c>
      <c r="C335" s="18" t="s">
        <v>2074</v>
      </c>
      <c r="D335" s="30">
        <v>0.042773</v>
      </c>
    </row>
    <row r="336" s="1" customFormat="1" ht="19" customHeight="1" spans="1:4">
      <c r="A336" s="18" t="s">
        <v>2103</v>
      </c>
      <c r="B336" s="18" t="s">
        <v>2066</v>
      </c>
      <c r="C336" s="18" t="s">
        <v>1705</v>
      </c>
      <c r="D336" s="30">
        <v>0.4</v>
      </c>
    </row>
    <row r="337" s="1" customFormat="1" ht="19" customHeight="1" spans="1:4">
      <c r="A337" s="18" t="s">
        <v>2104</v>
      </c>
      <c r="B337" s="18" t="s">
        <v>2073</v>
      </c>
      <c r="C337" s="18" t="s">
        <v>2074</v>
      </c>
      <c r="D337" s="30">
        <v>0.15954</v>
      </c>
    </row>
    <row r="338" s="1" customFormat="1" ht="19" customHeight="1" spans="1:4">
      <c r="A338" s="18" t="s">
        <v>2104</v>
      </c>
      <c r="B338" s="18" t="s">
        <v>2105</v>
      </c>
      <c r="C338" s="18" t="s">
        <v>1705</v>
      </c>
      <c r="D338" s="30">
        <v>0.016889</v>
      </c>
    </row>
    <row r="339" s="1" customFormat="1" ht="19" customHeight="1" spans="1:4">
      <c r="A339" s="18" t="s">
        <v>2106</v>
      </c>
      <c r="B339" s="18" t="s">
        <v>2073</v>
      </c>
      <c r="C339" s="18" t="s">
        <v>2074</v>
      </c>
      <c r="D339" s="30">
        <v>0.058903</v>
      </c>
    </row>
    <row r="340" s="1" customFormat="1" ht="19" customHeight="1" spans="1:4">
      <c r="A340" s="18" t="s">
        <v>2107</v>
      </c>
      <c r="B340" s="18" t="s">
        <v>2073</v>
      </c>
      <c r="C340" s="18" t="s">
        <v>2074</v>
      </c>
      <c r="D340" s="30">
        <v>0.231268</v>
      </c>
    </row>
    <row r="341" s="1" customFormat="1" ht="19" customHeight="1" spans="1:4">
      <c r="A341" s="18" t="s">
        <v>2108</v>
      </c>
      <c r="B341" s="18" t="s">
        <v>2109</v>
      </c>
      <c r="C341" s="18" t="s">
        <v>1970</v>
      </c>
      <c r="D341" s="30">
        <v>0.025</v>
      </c>
    </row>
    <row r="342" s="1" customFormat="1" ht="19" customHeight="1" spans="1:4">
      <c r="A342" s="18" t="s">
        <v>2108</v>
      </c>
      <c r="B342" s="18" t="s">
        <v>2073</v>
      </c>
      <c r="C342" s="18" t="s">
        <v>2074</v>
      </c>
      <c r="D342" s="30">
        <v>0.305947</v>
      </c>
    </row>
    <row r="343" s="1" customFormat="1" ht="19" customHeight="1" spans="1:4">
      <c r="A343" s="18" t="s">
        <v>1922</v>
      </c>
      <c r="B343" s="18" t="s">
        <v>2110</v>
      </c>
      <c r="C343" s="18" t="s">
        <v>1705</v>
      </c>
      <c r="D343" s="30">
        <v>0.29</v>
      </c>
    </row>
    <row r="344" s="1" customFormat="1" ht="19" customHeight="1" spans="1:4">
      <c r="A344" s="18" t="s">
        <v>1922</v>
      </c>
      <c r="B344" s="18" t="s">
        <v>2111</v>
      </c>
      <c r="C344" s="18" t="s">
        <v>1705</v>
      </c>
      <c r="D344" s="30">
        <v>0.03</v>
      </c>
    </row>
    <row r="345" s="1" customFormat="1" ht="19" customHeight="1" spans="1:4">
      <c r="A345" s="18" t="s">
        <v>1922</v>
      </c>
      <c r="B345" s="18" t="s">
        <v>2112</v>
      </c>
      <c r="C345" s="18" t="s">
        <v>1705</v>
      </c>
      <c r="D345" s="30">
        <v>0.29</v>
      </c>
    </row>
    <row r="346" s="1" customFormat="1" ht="19" customHeight="1" spans="1:4">
      <c r="A346" s="18" t="s">
        <v>1922</v>
      </c>
      <c r="B346" s="18" t="s">
        <v>2113</v>
      </c>
      <c r="C346" s="18" t="s">
        <v>1705</v>
      </c>
      <c r="D346" s="30">
        <v>0.32</v>
      </c>
    </row>
    <row r="347" s="1" customFormat="1" ht="19" customHeight="1" spans="1:4">
      <c r="A347" s="18" t="s">
        <v>1922</v>
      </c>
      <c r="B347" s="18" t="s">
        <v>2083</v>
      </c>
      <c r="C347" s="18" t="s">
        <v>1705</v>
      </c>
      <c r="D347" s="30">
        <v>115.435896</v>
      </c>
    </row>
    <row r="348" s="1" customFormat="1" ht="19" customHeight="1" spans="1:4">
      <c r="A348" s="18" t="s">
        <v>1922</v>
      </c>
      <c r="B348" s="18" t="s">
        <v>2066</v>
      </c>
      <c r="C348" s="18" t="s">
        <v>1705</v>
      </c>
      <c r="D348" s="30">
        <v>0.4</v>
      </c>
    </row>
    <row r="349" s="1" customFormat="1" ht="19" customHeight="1" spans="1:4">
      <c r="A349" s="18" t="s">
        <v>2114</v>
      </c>
      <c r="B349" s="18" t="s">
        <v>2115</v>
      </c>
      <c r="C349" s="18" t="s">
        <v>1705</v>
      </c>
      <c r="D349" s="30">
        <v>0.29</v>
      </c>
    </row>
    <row r="350" s="1" customFormat="1" ht="19" customHeight="1" spans="1:4">
      <c r="A350" s="18" t="s">
        <v>1923</v>
      </c>
      <c r="B350" s="18" t="s">
        <v>2116</v>
      </c>
      <c r="C350" s="18" t="s">
        <v>1705</v>
      </c>
      <c r="D350" s="30">
        <v>0.29</v>
      </c>
    </row>
    <row r="351" s="1" customFormat="1" ht="19" customHeight="1" spans="1:4">
      <c r="A351" s="18" t="s">
        <v>1923</v>
      </c>
      <c r="B351" s="18" t="s">
        <v>2117</v>
      </c>
      <c r="C351" s="18" t="s">
        <v>1707</v>
      </c>
      <c r="D351" s="30">
        <v>15.47608</v>
      </c>
    </row>
    <row r="352" s="1" customFormat="1" ht="19" customHeight="1" spans="1:4">
      <c r="A352" s="18" t="s">
        <v>1923</v>
      </c>
      <c r="B352" s="18" t="s">
        <v>2083</v>
      </c>
      <c r="C352" s="18" t="s">
        <v>1705</v>
      </c>
      <c r="D352" s="30">
        <v>9.825794</v>
      </c>
    </row>
    <row r="353" s="1" customFormat="1" ht="19" customHeight="1" spans="1:4">
      <c r="A353" s="18" t="s">
        <v>1923</v>
      </c>
      <c r="B353" s="18" t="s">
        <v>2066</v>
      </c>
      <c r="C353" s="18" t="s">
        <v>1705</v>
      </c>
      <c r="D353" s="30">
        <v>0.4</v>
      </c>
    </row>
    <row r="354" s="1" customFormat="1" ht="19" customHeight="1" spans="1:4">
      <c r="A354" s="18" t="s">
        <v>2118</v>
      </c>
      <c r="B354" s="18" t="s">
        <v>1711</v>
      </c>
      <c r="C354" s="18" t="s">
        <v>1712</v>
      </c>
      <c r="D354" s="30">
        <v>0.1452</v>
      </c>
    </row>
    <row r="355" s="1" customFormat="1" ht="19" customHeight="1" spans="1:4">
      <c r="A355" s="18" t="s">
        <v>2118</v>
      </c>
      <c r="B355" s="18" t="s">
        <v>2119</v>
      </c>
      <c r="C355" s="18" t="s">
        <v>1705</v>
      </c>
      <c r="D355" s="30">
        <v>0.12</v>
      </c>
    </row>
    <row r="356" s="1" customFormat="1" ht="19" customHeight="1" spans="1:4">
      <c r="A356" s="18" t="s">
        <v>2120</v>
      </c>
      <c r="B356" s="18" t="s">
        <v>2121</v>
      </c>
      <c r="C356" s="18" t="s">
        <v>1712</v>
      </c>
      <c r="D356" s="30">
        <v>0.0099</v>
      </c>
    </row>
    <row r="357" s="1" customFormat="1" ht="19" customHeight="1" spans="1:4">
      <c r="A357" s="18" t="s">
        <v>2122</v>
      </c>
      <c r="B357" s="18" t="s">
        <v>2123</v>
      </c>
      <c r="C357" s="18" t="s">
        <v>1970</v>
      </c>
      <c r="D357" s="30">
        <v>0.35</v>
      </c>
    </row>
    <row r="358" s="1" customFormat="1" ht="19" customHeight="1" spans="1:4">
      <c r="A358" s="18" t="s">
        <v>2124</v>
      </c>
      <c r="B358" s="18" t="s">
        <v>2083</v>
      </c>
      <c r="C358" s="18" t="s">
        <v>1705</v>
      </c>
      <c r="D358" s="30">
        <v>26.4905</v>
      </c>
    </row>
    <row r="359" s="1" customFormat="1" ht="19" customHeight="1" spans="1:4">
      <c r="A359" s="18" t="s">
        <v>2124</v>
      </c>
      <c r="B359" s="18" t="s">
        <v>2066</v>
      </c>
      <c r="C359" s="18" t="s">
        <v>1705</v>
      </c>
      <c r="D359" s="30">
        <v>0.4</v>
      </c>
    </row>
    <row r="360" s="1" customFormat="1" ht="19" customHeight="1" spans="1:4">
      <c r="A360" s="18" t="s">
        <v>2125</v>
      </c>
      <c r="B360" s="18" t="s">
        <v>2073</v>
      </c>
      <c r="C360" s="18" t="s">
        <v>2074</v>
      </c>
      <c r="D360" s="30">
        <v>0.07812</v>
      </c>
    </row>
    <row r="361" s="1" customFormat="1" ht="19" customHeight="1" spans="1:4">
      <c r="A361" s="18" t="s">
        <v>2125</v>
      </c>
      <c r="B361" s="18" t="s">
        <v>2126</v>
      </c>
      <c r="C361" s="18" t="s">
        <v>1705</v>
      </c>
      <c r="D361" s="30">
        <v>2.5</v>
      </c>
    </row>
    <row r="362" s="1" customFormat="1" ht="19" customHeight="1" spans="1:4">
      <c r="A362" s="18" t="s">
        <v>2127</v>
      </c>
      <c r="B362" s="18" t="s">
        <v>2073</v>
      </c>
      <c r="C362" s="18" t="s">
        <v>2074</v>
      </c>
      <c r="D362" s="30">
        <v>0.329228</v>
      </c>
    </row>
    <row r="363" s="1" customFormat="1" ht="26" customHeight="1" spans="1:4">
      <c r="A363" s="18" t="s">
        <v>2128</v>
      </c>
      <c r="B363" s="18" t="s">
        <v>2129</v>
      </c>
      <c r="C363" s="18" t="s">
        <v>1712</v>
      </c>
      <c r="D363" s="30">
        <v>0.05</v>
      </c>
    </row>
    <row r="364" s="1" customFormat="1" ht="19" customHeight="1" spans="1:4">
      <c r="A364" s="18" t="s">
        <v>2128</v>
      </c>
      <c r="B364" s="18" t="s">
        <v>2073</v>
      </c>
      <c r="C364" s="18" t="s">
        <v>2074</v>
      </c>
      <c r="D364" s="30">
        <v>0.246696</v>
      </c>
    </row>
    <row r="365" s="1" customFormat="1" ht="19" customHeight="1" spans="1:4">
      <c r="A365" s="18" t="s">
        <v>2130</v>
      </c>
      <c r="B365" s="18" t="s">
        <v>2073</v>
      </c>
      <c r="C365" s="18" t="s">
        <v>2074</v>
      </c>
      <c r="D365" s="30">
        <v>0.447285</v>
      </c>
    </row>
    <row r="366" s="1" customFormat="1" ht="19" customHeight="1" spans="1:4">
      <c r="A366" s="18" t="s">
        <v>2131</v>
      </c>
      <c r="B366" s="18" t="s">
        <v>2073</v>
      </c>
      <c r="C366" s="18" t="s">
        <v>2074</v>
      </c>
      <c r="D366" s="30">
        <v>0.145241</v>
      </c>
    </row>
    <row r="367" s="1" customFormat="1" ht="19" customHeight="1" spans="1:4">
      <c r="A367" s="18" t="s">
        <v>1924</v>
      </c>
      <c r="B367" s="18" t="s">
        <v>2066</v>
      </c>
      <c r="C367" s="18" t="s">
        <v>1705</v>
      </c>
      <c r="D367" s="30">
        <v>0.4</v>
      </c>
    </row>
    <row r="368" s="1" customFormat="1" ht="19" customHeight="1" spans="1:4">
      <c r="A368" s="18" t="s">
        <v>2132</v>
      </c>
      <c r="B368" s="18" t="s">
        <v>2073</v>
      </c>
      <c r="C368" s="18" t="s">
        <v>2074</v>
      </c>
      <c r="D368" s="30">
        <v>0.13012</v>
      </c>
    </row>
    <row r="369" s="1" customFormat="1" ht="19" customHeight="1" spans="1:4">
      <c r="A369" s="18" t="s">
        <v>2132</v>
      </c>
      <c r="B369" s="18" t="s">
        <v>2133</v>
      </c>
      <c r="C369" s="18" t="s">
        <v>1705</v>
      </c>
      <c r="D369" s="30">
        <v>0.966052</v>
      </c>
    </row>
    <row r="370" s="1" customFormat="1" ht="26" customHeight="1" spans="1:4">
      <c r="A370" s="18" t="s">
        <v>2134</v>
      </c>
      <c r="B370" s="18" t="s">
        <v>2135</v>
      </c>
      <c r="C370" s="18" t="s">
        <v>1712</v>
      </c>
      <c r="D370" s="30">
        <v>2.262</v>
      </c>
    </row>
    <row r="371" s="1" customFormat="1" ht="19" customHeight="1" spans="1:4">
      <c r="A371" s="18" t="s">
        <v>2134</v>
      </c>
      <c r="B371" s="18" t="s">
        <v>2073</v>
      </c>
      <c r="C371" s="18" t="s">
        <v>2074</v>
      </c>
      <c r="D371" s="30">
        <v>0.170311</v>
      </c>
    </row>
    <row r="372" s="1" customFormat="1" ht="29" customHeight="1" spans="1:4">
      <c r="A372" s="18" t="s">
        <v>2136</v>
      </c>
      <c r="B372" s="18" t="s">
        <v>2135</v>
      </c>
      <c r="C372" s="18" t="s">
        <v>1712</v>
      </c>
      <c r="D372" s="30">
        <v>5.808</v>
      </c>
    </row>
    <row r="373" s="1" customFormat="1" ht="19" customHeight="1" spans="1:4">
      <c r="A373" s="18" t="s">
        <v>2136</v>
      </c>
      <c r="B373" s="18" t="s">
        <v>2137</v>
      </c>
      <c r="C373" s="18" t="s">
        <v>1712</v>
      </c>
      <c r="D373" s="30">
        <v>0.33</v>
      </c>
    </row>
    <row r="374" s="1" customFormat="1" ht="19" customHeight="1" spans="1:4">
      <c r="A374" s="18" t="s">
        <v>2138</v>
      </c>
      <c r="B374" s="18" t="s">
        <v>2135</v>
      </c>
      <c r="C374" s="18" t="s">
        <v>1712</v>
      </c>
      <c r="D374" s="30">
        <v>4.386</v>
      </c>
    </row>
    <row r="375" s="1" customFormat="1" ht="19" customHeight="1" spans="1:4">
      <c r="A375" s="18" t="s">
        <v>2139</v>
      </c>
      <c r="B375" s="18" t="s">
        <v>2135</v>
      </c>
      <c r="C375" s="18" t="s">
        <v>1712</v>
      </c>
      <c r="D375" s="30">
        <v>0.708</v>
      </c>
    </row>
    <row r="376" s="1" customFormat="1" ht="19" customHeight="1" spans="1:4">
      <c r="A376" s="18" t="s">
        <v>2140</v>
      </c>
      <c r="B376" s="18" t="s">
        <v>2135</v>
      </c>
      <c r="C376" s="18" t="s">
        <v>1712</v>
      </c>
      <c r="D376" s="30">
        <v>2.652</v>
      </c>
    </row>
    <row r="377" s="1" customFormat="1" ht="19" customHeight="1" spans="1:4">
      <c r="A377" s="18" t="s">
        <v>2140</v>
      </c>
      <c r="B377" s="18" t="s">
        <v>2141</v>
      </c>
      <c r="C377" s="18" t="s">
        <v>1712</v>
      </c>
      <c r="D377" s="30">
        <v>1.02</v>
      </c>
    </row>
    <row r="378" s="1" customFormat="1" ht="27" customHeight="1" spans="1:4">
      <c r="A378" s="18" t="s">
        <v>2142</v>
      </c>
      <c r="B378" s="18" t="s">
        <v>2135</v>
      </c>
      <c r="C378" s="18" t="s">
        <v>1712</v>
      </c>
      <c r="D378" s="30">
        <v>1.416</v>
      </c>
    </row>
    <row r="379" s="1" customFormat="1" ht="19" customHeight="1" spans="1:4">
      <c r="A379" s="18" t="s">
        <v>2143</v>
      </c>
      <c r="B379" s="18" t="s">
        <v>2135</v>
      </c>
      <c r="C379" s="18" t="s">
        <v>1712</v>
      </c>
      <c r="D379" s="30">
        <v>2.832</v>
      </c>
    </row>
    <row r="380" s="1" customFormat="1" ht="23" customHeight="1" spans="1:4">
      <c r="A380" s="18" t="s">
        <v>2144</v>
      </c>
      <c r="B380" s="18" t="s">
        <v>2135</v>
      </c>
      <c r="C380" s="18" t="s">
        <v>1712</v>
      </c>
      <c r="D380" s="30">
        <v>0.826</v>
      </c>
    </row>
  </sheetData>
  <mergeCells count="1">
    <mergeCell ref="A2:D2"/>
  </mergeCells>
  <pageMargins left="0.751388888888889" right="0.751388888888889" top="0.472222222222222" bottom="0.472222222222222" header="0.275" footer="0.354166666666667"/>
  <pageSetup paperSize="9" firstPageNumber="41" orientation="portrait"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2019年一般公共预算收入决算表</vt:lpstr>
      <vt:lpstr>2019年一般公共预算支出决算表</vt:lpstr>
      <vt:lpstr>2019年一般公共预算支出决算明细表</vt:lpstr>
      <vt:lpstr>2019年上级税收返还和转移支付收入决算表</vt:lpstr>
      <vt:lpstr>2019年政府性基金预算收入决算表</vt:lpstr>
      <vt:lpstr>2019年政府性基金预算支出决算表</vt:lpstr>
      <vt:lpstr>2019年国有资本经营预算收入决算表</vt:lpstr>
      <vt:lpstr>2019年国有资本经营预算支出决算表</vt:lpstr>
      <vt:lpstr>2019年社会保险基金收入决算表</vt:lpstr>
      <vt:lpstr>2019年社会保险基金支出决算表</vt:lpstr>
      <vt:lpstr>2019年部门收支决算总表</vt:lpstr>
      <vt:lpstr>2019年政府债务限额和余额情况表</vt:lpstr>
      <vt:lpstr>2019年砚山县本级预备费动用方案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2020-05-25T02:59:00Z</dcterms:created>
  <dcterms:modified xsi:type="dcterms:W3CDTF">2024-05-06T02:24:28Z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