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Sheet1!$A$5:$L$44</definedName>
    <definedName name="_xlnm.Print_Titles" localSheetId="0">Sheet1!$1:$4</definedName>
  </definedNames>
  <calcPr calcId="144525"/>
</workbook>
</file>

<file path=xl/sharedStrings.xml><?xml version="1.0" encoding="utf-8"?>
<sst xmlns="http://schemas.openxmlformats.org/spreadsheetml/2006/main" count="194" uniqueCount="148">
  <si>
    <r>
      <rPr>
        <b/>
        <sz val="20"/>
        <color theme="1"/>
        <rFont val="宋体"/>
        <charset val="134"/>
      </rPr>
      <t>砚山县</t>
    </r>
    <r>
      <rPr>
        <b/>
        <sz val="20"/>
        <color theme="1"/>
        <rFont val="Times New Roman"/>
        <charset val="134"/>
      </rPr>
      <t>2023</t>
    </r>
    <r>
      <rPr>
        <b/>
        <sz val="20"/>
        <color theme="1"/>
        <rFont val="宋体"/>
        <charset val="134"/>
      </rPr>
      <t>年财政衔接资金项目计划表</t>
    </r>
  </si>
  <si>
    <r>
      <rPr>
        <sz val="10.5"/>
        <color theme="1"/>
        <rFont val="宋体"/>
        <charset val="134"/>
      </rPr>
      <t>序号</t>
    </r>
  </si>
  <si>
    <r>
      <rPr>
        <sz val="10.5"/>
        <color theme="1"/>
        <rFont val="宋体"/>
        <charset val="134"/>
      </rPr>
      <t>项目名称及名称</t>
    </r>
  </si>
  <si>
    <r>
      <rPr>
        <sz val="10.5"/>
        <color theme="1"/>
        <rFont val="宋体"/>
        <charset val="134"/>
      </rPr>
      <t>主要建设内容</t>
    </r>
  </si>
  <si>
    <r>
      <rPr>
        <sz val="10.5"/>
        <color theme="1"/>
        <rFont val="宋体"/>
        <charset val="134"/>
      </rPr>
      <t>建设地点</t>
    </r>
  </si>
  <si>
    <r>
      <rPr>
        <sz val="10.5"/>
        <color theme="1"/>
        <rFont val="宋体"/>
        <charset val="134"/>
      </rPr>
      <t>完成时限</t>
    </r>
  </si>
  <si>
    <r>
      <rPr>
        <sz val="10.5"/>
        <color theme="1"/>
        <rFont val="宋体"/>
        <charset val="134"/>
      </rPr>
      <t>项目计划投资（万元）</t>
    </r>
  </si>
  <si>
    <r>
      <rPr>
        <sz val="10.5"/>
        <color theme="1"/>
        <rFont val="宋体"/>
        <charset val="134"/>
      </rPr>
      <t>行业主管部门</t>
    </r>
  </si>
  <si>
    <r>
      <rPr>
        <sz val="10.5"/>
        <color theme="1"/>
        <rFont val="宋体"/>
        <charset val="134"/>
      </rPr>
      <t>项目实施单位</t>
    </r>
  </si>
  <si>
    <r>
      <rPr>
        <sz val="10.5"/>
        <color theme="1"/>
        <rFont val="宋体"/>
        <charset val="134"/>
      </rPr>
      <t>绩效目标</t>
    </r>
  </si>
  <si>
    <r>
      <rPr>
        <sz val="10.5"/>
        <color theme="1"/>
        <rFont val="宋体"/>
        <charset val="134"/>
      </rPr>
      <t>小计</t>
    </r>
  </si>
  <si>
    <r>
      <rPr>
        <sz val="10.5"/>
        <color theme="1"/>
        <rFont val="宋体"/>
        <charset val="134"/>
      </rPr>
      <t>财政衔接资金</t>
    </r>
  </si>
  <si>
    <r>
      <rPr>
        <sz val="10.5"/>
        <color theme="1"/>
        <rFont val="宋体"/>
        <charset val="134"/>
      </rPr>
      <t>其他财政资金</t>
    </r>
  </si>
  <si>
    <r>
      <rPr>
        <sz val="10.5"/>
        <color theme="1"/>
        <rFont val="宋体"/>
        <charset val="134"/>
      </rPr>
      <t>业主投入</t>
    </r>
  </si>
  <si>
    <r>
      <rPr>
        <b/>
        <sz val="9"/>
        <color theme="1"/>
        <rFont val="宋体"/>
        <charset val="134"/>
      </rPr>
      <t>合计</t>
    </r>
  </si>
  <si>
    <r>
      <rPr>
        <b/>
        <sz val="9"/>
        <color theme="1"/>
        <rFont val="宋体"/>
        <charset val="134"/>
      </rPr>
      <t>一</t>
    </r>
  </si>
  <si>
    <r>
      <rPr>
        <b/>
        <sz val="9"/>
        <color theme="1"/>
        <rFont val="宋体"/>
        <charset val="134"/>
      </rPr>
      <t>联农富农带农产业项目</t>
    </r>
  </si>
  <si>
    <r>
      <rPr>
        <sz val="9"/>
        <color theme="1"/>
        <rFont val="宋体"/>
        <charset val="134"/>
      </rPr>
      <t>砚山县粮食安全科技研发基地建设项目</t>
    </r>
  </si>
  <si>
    <r>
      <rPr>
        <sz val="9"/>
        <color theme="1"/>
        <rFont val="宋体"/>
        <charset val="134"/>
      </rPr>
      <t>砚山县粮食安全科技研发基地建设项目</t>
    </r>
    <r>
      <rPr>
        <sz val="9"/>
        <color theme="1"/>
        <rFont val="Times New Roman"/>
        <charset val="134"/>
      </rPr>
      <t>,</t>
    </r>
    <r>
      <rPr>
        <sz val="9"/>
        <color theme="1"/>
        <rFont val="宋体"/>
        <charset val="134"/>
      </rPr>
      <t>建设内容：建设总面积约</t>
    </r>
    <r>
      <rPr>
        <sz val="9"/>
        <color theme="1"/>
        <rFont val="Times New Roman"/>
        <charset val="134"/>
      </rPr>
      <t>95</t>
    </r>
    <r>
      <rPr>
        <sz val="9"/>
        <color theme="1"/>
        <rFont val="宋体"/>
        <charset val="134"/>
      </rPr>
      <t>亩，其中：土地平整约</t>
    </r>
    <r>
      <rPr>
        <sz val="9"/>
        <color theme="1"/>
        <rFont val="Times New Roman"/>
        <charset val="134"/>
      </rPr>
      <t>45</t>
    </r>
    <r>
      <rPr>
        <sz val="9"/>
        <color theme="1"/>
        <rFont val="宋体"/>
        <charset val="134"/>
      </rPr>
      <t>亩，科研基地防盗基础设施建设，土壤改良（</t>
    </r>
    <r>
      <rPr>
        <sz val="9"/>
        <color theme="1"/>
        <rFont val="Times New Roman"/>
        <charset val="134"/>
      </rPr>
      <t>1500</t>
    </r>
    <r>
      <rPr>
        <sz val="9"/>
        <color theme="1"/>
        <rFont val="宋体"/>
        <charset val="134"/>
      </rPr>
      <t>吨农家肥），道路</t>
    </r>
    <r>
      <rPr>
        <sz val="9"/>
        <color theme="1"/>
        <rFont val="Times New Roman"/>
        <charset val="134"/>
      </rPr>
      <t>800</t>
    </r>
    <r>
      <rPr>
        <sz val="9"/>
        <color theme="1"/>
        <rFont val="宋体"/>
        <charset val="134"/>
      </rPr>
      <t>米，水池</t>
    </r>
    <r>
      <rPr>
        <sz val="9"/>
        <color theme="1"/>
        <rFont val="Times New Roman"/>
        <charset val="134"/>
      </rPr>
      <t>300</t>
    </r>
    <r>
      <rPr>
        <sz val="9"/>
        <color theme="1"/>
        <rFont val="宋体"/>
        <charset val="134"/>
      </rPr>
      <t>立方，进水管（</t>
    </r>
    <r>
      <rPr>
        <sz val="9"/>
        <color theme="1"/>
        <rFont val="Times New Roman"/>
        <charset val="134"/>
      </rPr>
      <t>50</t>
    </r>
    <r>
      <rPr>
        <sz val="9"/>
        <color theme="1"/>
        <rFont val="宋体"/>
        <charset val="134"/>
      </rPr>
      <t>镀锌管，</t>
    </r>
    <r>
      <rPr>
        <sz val="9"/>
        <color theme="1"/>
        <rFont val="Times New Roman"/>
        <charset val="134"/>
      </rPr>
      <t>400</t>
    </r>
    <r>
      <rPr>
        <sz val="9"/>
        <color theme="1"/>
        <rFont val="宋体"/>
        <charset val="134"/>
      </rPr>
      <t>米），出水管（</t>
    </r>
    <r>
      <rPr>
        <sz val="9"/>
        <color theme="1"/>
        <rFont val="Times New Roman"/>
        <charset val="134"/>
      </rPr>
      <t>PVC</t>
    </r>
    <r>
      <rPr>
        <sz val="9"/>
        <color theme="1"/>
        <rFont val="宋体"/>
        <charset val="134"/>
      </rPr>
      <t>给水管），水肥一体化（普通）</t>
    </r>
    <r>
      <rPr>
        <sz val="9"/>
        <color theme="1"/>
        <rFont val="Times New Roman"/>
        <charset val="134"/>
      </rPr>
      <t>45</t>
    </r>
    <r>
      <rPr>
        <sz val="9"/>
        <color theme="1"/>
        <rFont val="宋体"/>
        <charset val="134"/>
      </rPr>
      <t>亩。大棚维护及电力设施配备等建设。</t>
    </r>
  </si>
  <si>
    <r>
      <rPr>
        <sz val="9"/>
        <color theme="1"/>
        <rFont val="宋体"/>
        <charset val="134"/>
      </rPr>
      <t>盘龙乡</t>
    </r>
  </si>
  <si>
    <r>
      <rPr>
        <sz val="9"/>
        <color theme="1"/>
        <rFont val="宋体"/>
        <charset val="134"/>
      </rPr>
      <t>县农业农村科学技术局</t>
    </r>
  </si>
  <si>
    <r>
      <rPr>
        <sz val="9"/>
        <color theme="1"/>
        <rFont val="宋体"/>
        <charset val="134"/>
      </rPr>
      <t>砚山县粮食安全科技研发基地，进行玉米抗病性鉴定、玉米新品系筛选、玉米亲本扩繁玉米新品系测配、玉米育种材料加代、提纯玉米新组合试制玉米联合体区域试验、生产试验、玉米种子资源复种等</t>
    </r>
    <r>
      <rPr>
        <sz val="9"/>
        <color theme="1"/>
        <rFont val="Times New Roman"/>
        <charset val="134"/>
      </rPr>
      <t>20</t>
    </r>
    <r>
      <rPr>
        <sz val="9"/>
        <color theme="1"/>
        <rFont val="宋体"/>
        <charset val="134"/>
      </rPr>
      <t>个品种以上，进一步提升粮食安全科技水平。</t>
    </r>
  </si>
  <si>
    <r>
      <rPr>
        <sz val="9"/>
        <color theme="1"/>
        <rFont val="Times New Roman"/>
        <charset val="0"/>
      </rPr>
      <t>2023</t>
    </r>
    <r>
      <rPr>
        <sz val="9"/>
        <color theme="1"/>
        <rFont val="宋体"/>
        <charset val="0"/>
      </rPr>
      <t>年农产品产地冷藏保鲜设施建设项目</t>
    </r>
  </si>
  <si>
    <r>
      <rPr>
        <sz val="9"/>
        <color theme="1"/>
        <rFont val="宋体"/>
        <charset val="134"/>
      </rPr>
      <t>在平远镇洪福、永和、托嘎，阿猛镇租那、迷法、伍家寨等</t>
    </r>
    <r>
      <rPr>
        <sz val="9"/>
        <color theme="1"/>
        <rFont val="Times New Roman"/>
        <charset val="134"/>
      </rPr>
      <t>6</t>
    </r>
    <r>
      <rPr>
        <sz val="9"/>
        <color theme="1"/>
        <rFont val="宋体"/>
        <charset val="134"/>
      </rPr>
      <t>个集体经济薄弱的脱贫村委会，依托村级集体经济组织建设农产品冷藏保鲜设施</t>
    </r>
    <r>
      <rPr>
        <sz val="9"/>
        <color theme="1"/>
        <rFont val="Times New Roman"/>
        <charset val="134"/>
      </rPr>
      <t>6</t>
    </r>
    <r>
      <rPr>
        <sz val="9"/>
        <color theme="1"/>
        <rFont val="宋体"/>
        <charset val="134"/>
      </rPr>
      <t>座以上（含基础配套设施），库容达</t>
    </r>
    <r>
      <rPr>
        <sz val="9"/>
        <color theme="1"/>
        <rFont val="Times New Roman"/>
        <charset val="134"/>
      </rPr>
      <t>600</t>
    </r>
    <r>
      <rPr>
        <sz val="9"/>
        <color theme="1"/>
        <rFont val="宋体"/>
        <charset val="134"/>
      </rPr>
      <t>吨、</t>
    </r>
    <r>
      <rPr>
        <sz val="9"/>
        <color theme="1"/>
        <rFont val="Times New Roman"/>
        <charset val="134"/>
      </rPr>
      <t>3000</t>
    </r>
    <r>
      <rPr>
        <sz val="9"/>
        <color theme="1"/>
        <rFont val="宋体"/>
        <charset val="134"/>
      </rPr>
      <t>立方米以上，其中：每个村建设</t>
    </r>
    <r>
      <rPr>
        <sz val="9"/>
        <color theme="1"/>
        <rFont val="Times New Roman"/>
        <charset val="134"/>
      </rPr>
      <t>1</t>
    </r>
    <r>
      <rPr>
        <sz val="9"/>
        <color theme="1"/>
        <rFont val="宋体"/>
        <charset val="134"/>
      </rPr>
      <t>座以上，库容</t>
    </r>
    <r>
      <rPr>
        <sz val="9"/>
        <color theme="1"/>
        <rFont val="Times New Roman"/>
        <charset val="134"/>
      </rPr>
      <t>100</t>
    </r>
    <r>
      <rPr>
        <sz val="9"/>
        <color theme="1"/>
        <rFont val="宋体"/>
        <charset val="134"/>
      </rPr>
      <t>吨、</t>
    </r>
    <r>
      <rPr>
        <sz val="9"/>
        <color theme="1"/>
        <rFont val="Times New Roman"/>
        <charset val="134"/>
      </rPr>
      <t>500</t>
    </r>
    <r>
      <rPr>
        <sz val="9"/>
        <color theme="1"/>
        <rFont val="宋体"/>
        <charset val="134"/>
      </rPr>
      <t>立方米以上，通过将农产品冷藏保鲜设施出租给新型农业经营主体，带动</t>
    </r>
    <r>
      <rPr>
        <sz val="9"/>
        <color theme="1"/>
        <rFont val="Times New Roman"/>
        <charset val="134"/>
      </rPr>
      <t>6</t>
    </r>
    <r>
      <rPr>
        <sz val="9"/>
        <color theme="1"/>
        <rFont val="宋体"/>
        <charset val="134"/>
      </rPr>
      <t>个脱贫村发展壮大村级集体经济。</t>
    </r>
  </si>
  <si>
    <r>
      <rPr>
        <sz val="9"/>
        <color theme="1"/>
        <rFont val="宋体"/>
        <charset val="134"/>
      </rPr>
      <t>平远镇、阿猛镇</t>
    </r>
  </si>
  <si>
    <r>
      <rPr>
        <sz val="9"/>
        <color theme="1"/>
        <rFont val="宋体"/>
        <charset val="134"/>
      </rPr>
      <t>通过建设农产品产地冷藏保鲜设施，壮大村级集体经济</t>
    </r>
    <r>
      <rPr>
        <sz val="9"/>
        <color theme="1"/>
        <rFont val="Times New Roman"/>
        <charset val="134"/>
      </rPr>
      <t>12</t>
    </r>
    <r>
      <rPr>
        <sz val="9"/>
        <color theme="1"/>
        <rFont val="宋体"/>
        <charset val="134"/>
      </rPr>
      <t>万元以上（每个村</t>
    </r>
    <r>
      <rPr>
        <sz val="9"/>
        <color theme="1"/>
        <rFont val="Times New Roman"/>
        <charset val="134"/>
      </rPr>
      <t>2</t>
    </r>
    <r>
      <rPr>
        <sz val="9"/>
        <color theme="1"/>
        <rFont val="宋体"/>
        <charset val="134"/>
      </rPr>
      <t>万元以上），同时有效解决</t>
    </r>
    <r>
      <rPr>
        <sz val="9"/>
        <color theme="1"/>
        <rFont val="Times New Roman"/>
        <charset val="134"/>
      </rPr>
      <t>6</t>
    </r>
    <r>
      <rPr>
        <sz val="9"/>
        <color theme="1"/>
        <rFont val="宋体"/>
        <charset val="134"/>
      </rPr>
      <t>个脱贫村脱贫户群众农产品储藏保鲜难的问题，提高农产品销售质量，建设主体满意度在</t>
    </r>
    <r>
      <rPr>
        <sz val="9"/>
        <color theme="1"/>
        <rFont val="Times New Roman"/>
        <charset val="134"/>
      </rPr>
      <t>90%</t>
    </r>
    <r>
      <rPr>
        <sz val="9"/>
        <color theme="1"/>
        <rFont val="宋体"/>
        <charset val="134"/>
      </rPr>
      <t>以上。</t>
    </r>
  </si>
  <si>
    <t>盘龙乡蓝莓种植基地建设项目</t>
  </si>
  <si>
    <r>
      <rPr>
        <sz val="9"/>
        <color theme="1"/>
        <rFont val="宋体"/>
        <charset val="134"/>
      </rPr>
      <t>计划投入资金</t>
    </r>
    <r>
      <rPr>
        <sz val="9"/>
        <color theme="1"/>
        <rFont val="Times New Roman"/>
        <charset val="134"/>
      </rPr>
      <t>1000</t>
    </r>
    <r>
      <rPr>
        <sz val="9"/>
        <color theme="1"/>
        <rFont val="宋体"/>
        <charset val="134"/>
      </rPr>
      <t>万元，在盘龙乡三合村实施蓝莓基地建设项目，用于建设100亩数字化现代设施蓝莓基地。</t>
    </r>
  </si>
  <si>
    <t>100亩蓝莓基地由砚山慢悦莓农业有限公司代建代管，签订代建代管协议，建成后基地产权归盘龙乡六个村委会所有并负责监督管理及维护。项目建成后公司承诺6年每年按10%的保底比例支付合作收益金，收益权归村集体所有，用于巩固脱贫攻坚成果、村内公益事业支出、增加村级集体经济收入。六个村委会村级集体经济增收100万元，项目惠及农户7879户34140人（其中：脱贫户及监测户1099户4460人），对盘龙乡巩固脱贫攻坚成果有效衔接乡村振兴工作提供了保障。</t>
  </si>
  <si>
    <r>
      <rPr>
        <sz val="9"/>
        <color theme="1"/>
        <rFont val="宋体"/>
        <charset val="0"/>
      </rPr>
      <t>盘龙乡法土龙农田节水灌溉建设项目</t>
    </r>
  </si>
  <si>
    <r>
      <rPr>
        <sz val="9"/>
        <color theme="1"/>
        <rFont val="宋体"/>
        <charset val="134"/>
      </rPr>
      <t>为解决</t>
    </r>
    <r>
      <rPr>
        <sz val="9"/>
        <color theme="1"/>
        <rFont val="Times New Roman"/>
        <charset val="134"/>
      </rPr>
      <t>1000</t>
    </r>
    <r>
      <rPr>
        <sz val="9"/>
        <color theme="1"/>
        <rFont val="宋体"/>
        <charset val="134"/>
      </rPr>
      <t>余亩农田灌溉用水问题，对法土龙村河道进行改造治理，清理淤泥流沙</t>
    </r>
    <r>
      <rPr>
        <sz val="9"/>
        <color theme="1"/>
        <rFont val="Times New Roman"/>
        <charset val="134"/>
      </rPr>
      <t>6000</t>
    </r>
    <r>
      <rPr>
        <sz val="9"/>
        <color theme="1"/>
        <rFont val="宋体"/>
        <charset val="134"/>
      </rPr>
      <t>立方米、抛石挤淤</t>
    </r>
    <r>
      <rPr>
        <sz val="9"/>
        <color theme="1"/>
        <rFont val="Times New Roman"/>
        <charset val="134"/>
      </rPr>
      <t>4400</t>
    </r>
    <r>
      <rPr>
        <sz val="9"/>
        <color theme="1"/>
        <rFont val="宋体"/>
        <charset val="134"/>
      </rPr>
      <t>立方米、新建沿河砂石机耕路</t>
    </r>
    <r>
      <rPr>
        <sz val="9"/>
        <color theme="1"/>
        <rFont val="Times New Roman"/>
        <charset val="134"/>
      </rPr>
      <t>5000</t>
    </r>
    <r>
      <rPr>
        <sz val="9"/>
        <color theme="1"/>
        <rFont val="宋体"/>
        <charset val="134"/>
      </rPr>
      <t>平方米、建设拦水坝</t>
    </r>
    <r>
      <rPr>
        <sz val="9"/>
        <color theme="1"/>
        <rFont val="Times New Roman"/>
        <charset val="134"/>
      </rPr>
      <t>50.63</t>
    </r>
    <r>
      <rPr>
        <sz val="9"/>
        <color theme="1"/>
        <rFont val="宋体"/>
        <charset val="134"/>
      </rPr>
      <t>立方米、毛石挡土墙</t>
    </r>
    <r>
      <rPr>
        <sz val="9"/>
        <color theme="1"/>
        <rFont val="Times New Roman"/>
        <charset val="134"/>
      </rPr>
      <t>4000</t>
    </r>
    <r>
      <rPr>
        <sz val="9"/>
        <color theme="1"/>
        <rFont val="宋体"/>
        <charset val="134"/>
      </rPr>
      <t>立方米、便桥</t>
    </r>
    <r>
      <rPr>
        <sz val="9"/>
        <color theme="1"/>
        <rFont val="Times New Roman"/>
        <charset val="134"/>
      </rPr>
      <t>82.2</t>
    </r>
    <r>
      <rPr>
        <sz val="9"/>
        <color theme="1"/>
        <rFont val="宋体"/>
        <charset val="134"/>
      </rPr>
      <t>立方米。</t>
    </r>
  </si>
  <si>
    <r>
      <rPr>
        <sz val="9"/>
        <color theme="1"/>
        <rFont val="宋体"/>
        <charset val="134"/>
      </rPr>
      <t>县水务局</t>
    </r>
  </si>
  <si>
    <r>
      <rPr>
        <sz val="9"/>
        <color theme="1"/>
        <rFont val="宋体"/>
        <charset val="134"/>
      </rPr>
      <t>盘龙乡人民政府</t>
    </r>
  </si>
  <si>
    <r>
      <rPr>
        <sz val="9"/>
        <color theme="1"/>
        <rFont val="宋体"/>
        <charset val="134"/>
      </rPr>
      <t>通过对法土龙村河道进行改造治理，清理淤泥流沙、建设拦水坝、河堤挡土墙、砂石机耕路和便桥，有效解决周边</t>
    </r>
    <r>
      <rPr>
        <sz val="9"/>
        <color theme="1"/>
        <rFont val="Times New Roman"/>
        <charset val="134"/>
      </rPr>
      <t>1000</t>
    </r>
    <r>
      <rPr>
        <sz val="9"/>
        <color theme="1"/>
        <rFont val="宋体"/>
        <charset val="134"/>
      </rPr>
      <t>余亩农田常年被淹的现状，提高此片区农田灌溉用水和抗洪排涝问题，通过治理，亩产增收</t>
    </r>
    <r>
      <rPr>
        <sz val="9"/>
        <color theme="1"/>
        <rFont val="Times New Roman"/>
        <charset val="134"/>
      </rPr>
      <t>500</t>
    </r>
    <r>
      <rPr>
        <sz val="9"/>
        <color theme="1"/>
        <rFont val="宋体"/>
        <charset val="134"/>
      </rPr>
      <t>元以上，促进法土龙片区群众农业产业增收。积极促进该村群众发展产业增收致富。</t>
    </r>
  </si>
  <si>
    <r>
      <rPr>
        <sz val="10"/>
        <color theme="1"/>
        <rFont val="宋体"/>
        <charset val="0"/>
      </rPr>
      <t>砚山县</t>
    </r>
    <r>
      <rPr>
        <sz val="10"/>
        <color theme="1"/>
        <rFont val="Times New Roman"/>
        <charset val="0"/>
      </rPr>
      <t>2023</t>
    </r>
    <r>
      <rPr>
        <sz val="10"/>
        <color theme="1"/>
        <rFont val="宋体"/>
        <charset val="0"/>
      </rPr>
      <t>年民族团结进步综合示范园区建设项目</t>
    </r>
  </si>
  <si>
    <r>
      <rPr>
        <sz val="9"/>
        <color theme="1"/>
        <rFont val="Times New Roman"/>
        <charset val="134"/>
      </rPr>
      <t>1</t>
    </r>
    <r>
      <rPr>
        <sz val="9"/>
        <color theme="1"/>
        <rFont val="宋体"/>
        <charset val="134"/>
      </rPr>
      <t>、实施</t>
    </r>
    <r>
      <rPr>
        <sz val="9"/>
        <color theme="1"/>
        <rFont val="Times New Roman"/>
        <charset val="134"/>
      </rPr>
      <t>2023</t>
    </r>
    <r>
      <rPr>
        <sz val="9"/>
        <color theme="1"/>
        <rFont val="宋体"/>
        <charset val="134"/>
      </rPr>
      <t>年平远民族团结进步示范镇</t>
    </r>
    <r>
      <rPr>
        <sz val="9"/>
        <color theme="1"/>
        <rFont val="Times New Roman"/>
        <charset val="134"/>
      </rPr>
      <t>1</t>
    </r>
    <r>
      <rPr>
        <sz val="9"/>
        <color theme="1"/>
        <rFont val="宋体"/>
        <charset val="134"/>
      </rPr>
      <t>个，主要建设内容是实施平远镇尧房村委会尧房一组示范村产业道路建设</t>
    </r>
    <r>
      <rPr>
        <sz val="9"/>
        <color theme="1"/>
        <rFont val="Times New Roman"/>
        <charset val="134"/>
      </rPr>
      <t>1000</t>
    </r>
    <r>
      <rPr>
        <sz val="9"/>
        <color theme="1"/>
        <rFont val="宋体"/>
        <charset val="134"/>
      </rPr>
      <t>㎡，沟渠建设</t>
    </r>
    <r>
      <rPr>
        <sz val="9"/>
        <color theme="1"/>
        <rFont val="Times New Roman"/>
        <charset val="134"/>
      </rPr>
      <t>1200</t>
    </r>
    <r>
      <rPr>
        <sz val="9"/>
        <color theme="1"/>
        <rFont val="宋体"/>
        <charset val="134"/>
      </rPr>
      <t>米，产业道路修复</t>
    </r>
    <r>
      <rPr>
        <sz val="9"/>
        <color theme="1"/>
        <rFont val="Times New Roman"/>
        <charset val="134"/>
      </rPr>
      <t>3600</t>
    </r>
    <r>
      <rPr>
        <sz val="9"/>
        <color theme="1"/>
        <rFont val="宋体"/>
        <charset val="134"/>
      </rPr>
      <t>㎡，种植洋芋</t>
    </r>
    <r>
      <rPr>
        <sz val="9"/>
        <color theme="1"/>
        <rFont val="Times New Roman"/>
        <charset val="134"/>
      </rPr>
      <t>500</t>
    </r>
    <r>
      <rPr>
        <sz val="9"/>
        <color theme="1"/>
        <rFont val="宋体"/>
        <charset val="134"/>
      </rPr>
      <t>亩，玉米</t>
    </r>
    <r>
      <rPr>
        <sz val="9"/>
        <color theme="1"/>
        <rFont val="Times New Roman"/>
        <charset val="134"/>
      </rPr>
      <t>700</t>
    </r>
    <r>
      <rPr>
        <sz val="9"/>
        <color theme="1"/>
        <rFont val="宋体"/>
        <charset val="134"/>
      </rPr>
      <t>米，姜</t>
    </r>
    <r>
      <rPr>
        <sz val="9"/>
        <color theme="1"/>
        <rFont val="Times New Roman"/>
        <charset val="134"/>
      </rPr>
      <t>200</t>
    </r>
    <r>
      <rPr>
        <sz val="9"/>
        <color theme="1"/>
        <rFont val="宋体"/>
        <charset val="134"/>
      </rPr>
      <t>亩；实施烟墩坡示范村产业道路建设</t>
    </r>
    <r>
      <rPr>
        <sz val="9"/>
        <color theme="1"/>
        <rFont val="Times New Roman"/>
        <charset val="134"/>
      </rPr>
      <t>1000</t>
    </r>
    <r>
      <rPr>
        <sz val="9"/>
        <color theme="1"/>
        <rFont val="宋体"/>
        <charset val="134"/>
      </rPr>
      <t>㎡，沟渠建设</t>
    </r>
    <r>
      <rPr>
        <sz val="9"/>
        <color theme="1"/>
        <rFont val="Times New Roman"/>
        <charset val="134"/>
      </rPr>
      <t>2000</t>
    </r>
    <r>
      <rPr>
        <sz val="9"/>
        <color theme="1"/>
        <rFont val="宋体"/>
        <charset val="134"/>
      </rPr>
      <t>米，种植玉米</t>
    </r>
    <r>
      <rPr>
        <sz val="9"/>
        <color theme="1"/>
        <rFont val="Times New Roman"/>
        <charset val="134"/>
      </rPr>
      <t>2000</t>
    </r>
    <r>
      <rPr>
        <sz val="9"/>
        <color theme="1"/>
        <rFont val="宋体"/>
        <charset val="134"/>
      </rPr>
      <t>亩、辣椒</t>
    </r>
    <r>
      <rPr>
        <sz val="9"/>
        <color theme="1"/>
        <rFont val="Times New Roman"/>
        <charset val="134"/>
      </rPr>
      <t>300</t>
    </r>
    <r>
      <rPr>
        <sz val="9"/>
        <color theme="1"/>
        <rFont val="宋体"/>
        <charset val="134"/>
      </rPr>
      <t>亩、姜</t>
    </r>
    <r>
      <rPr>
        <sz val="9"/>
        <color theme="1"/>
        <rFont val="Times New Roman"/>
        <charset val="134"/>
      </rPr>
      <t>300</t>
    </r>
    <r>
      <rPr>
        <sz val="9"/>
        <color theme="1"/>
        <rFont val="宋体"/>
        <charset val="134"/>
      </rPr>
      <t>亩；实施新寨村小组产业道路建设</t>
    </r>
    <r>
      <rPr>
        <sz val="9"/>
        <color theme="1"/>
        <rFont val="Times New Roman"/>
        <charset val="134"/>
      </rPr>
      <t>21000</t>
    </r>
    <r>
      <rPr>
        <sz val="9"/>
        <color theme="1"/>
        <rFont val="宋体"/>
        <charset val="134"/>
      </rPr>
      <t>㎡，排水管网建设</t>
    </r>
    <r>
      <rPr>
        <sz val="9"/>
        <color theme="1"/>
        <rFont val="Times New Roman"/>
        <charset val="134"/>
      </rPr>
      <t>5200</t>
    </r>
    <r>
      <rPr>
        <sz val="9"/>
        <color theme="1"/>
        <rFont val="宋体"/>
        <charset val="134"/>
      </rPr>
      <t>米，种植玉米</t>
    </r>
    <r>
      <rPr>
        <sz val="9"/>
        <color theme="1"/>
        <rFont val="Times New Roman"/>
        <charset val="134"/>
      </rPr>
      <t>500</t>
    </r>
    <r>
      <rPr>
        <sz val="9"/>
        <color theme="1"/>
        <rFont val="宋体"/>
        <charset val="134"/>
      </rPr>
      <t>亩，洋芋</t>
    </r>
    <r>
      <rPr>
        <sz val="9"/>
        <color theme="1"/>
        <rFont val="Times New Roman"/>
        <charset val="134"/>
      </rPr>
      <t>500</t>
    </r>
    <r>
      <rPr>
        <sz val="9"/>
        <color theme="1"/>
        <rFont val="宋体"/>
        <charset val="134"/>
      </rPr>
      <t>亩。实施下洒村产业道路建设共计</t>
    </r>
    <r>
      <rPr>
        <sz val="9"/>
        <color theme="1"/>
        <rFont val="Times New Roman"/>
        <charset val="134"/>
      </rPr>
      <t>4000</t>
    </r>
    <r>
      <rPr>
        <sz val="9"/>
        <color theme="1"/>
        <rFont val="宋体"/>
        <charset val="134"/>
      </rPr>
      <t>㎡，新建沿路明沟</t>
    </r>
    <r>
      <rPr>
        <sz val="9"/>
        <color theme="1"/>
        <rFont val="Times New Roman"/>
        <charset val="134"/>
      </rPr>
      <t>810</t>
    </r>
    <r>
      <rPr>
        <sz val="9"/>
        <color theme="1"/>
        <rFont val="宋体"/>
        <charset val="134"/>
      </rPr>
      <t>米，排水管网建设</t>
    </r>
    <r>
      <rPr>
        <sz val="9"/>
        <color theme="1"/>
        <rFont val="Times New Roman"/>
        <charset val="134"/>
      </rPr>
      <t>2000</t>
    </r>
    <r>
      <rPr>
        <sz val="9"/>
        <color theme="1"/>
        <rFont val="宋体"/>
        <charset val="134"/>
      </rPr>
      <t>米，种植烤烟</t>
    </r>
    <r>
      <rPr>
        <sz val="9"/>
        <color theme="1"/>
        <rFont val="Times New Roman"/>
        <charset val="134"/>
      </rPr>
      <t>200</t>
    </r>
    <r>
      <rPr>
        <sz val="9"/>
        <color theme="1"/>
        <rFont val="宋体"/>
        <charset val="134"/>
      </rPr>
      <t>亩，辣子</t>
    </r>
    <r>
      <rPr>
        <sz val="9"/>
        <color theme="1"/>
        <rFont val="Times New Roman"/>
        <charset val="134"/>
      </rPr>
      <t>300</t>
    </r>
    <r>
      <rPr>
        <sz val="9"/>
        <color theme="1"/>
        <rFont val="宋体"/>
        <charset val="134"/>
      </rPr>
      <t>亩；实施大尖山村小组产业道路建设</t>
    </r>
    <r>
      <rPr>
        <sz val="9"/>
        <color theme="1"/>
        <rFont val="Times New Roman"/>
        <charset val="134"/>
      </rPr>
      <t>3000</t>
    </r>
    <r>
      <rPr>
        <sz val="9"/>
        <color theme="1"/>
        <rFont val="宋体"/>
        <charset val="134"/>
      </rPr>
      <t>㎡，道路修复</t>
    </r>
    <r>
      <rPr>
        <sz val="9"/>
        <color theme="1"/>
        <rFont val="Times New Roman"/>
        <charset val="134"/>
      </rPr>
      <t>500</t>
    </r>
    <r>
      <rPr>
        <sz val="9"/>
        <color theme="1"/>
        <rFont val="宋体"/>
        <charset val="134"/>
      </rPr>
      <t>㎡，排水管网建设</t>
    </r>
    <r>
      <rPr>
        <sz val="9"/>
        <color theme="1"/>
        <rFont val="Times New Roman"/>
        <charset val="134"/>
      </rPr>
      <t>2000</t>
    </r>
    <r>
      <rPr>
        <sz val="9"/>
        <color theme="1"/>
        <rFont val="宋体"/>
        <charset val="134"/>
      </rPr>
      <t>米，种植烤烟</t>
    </r>
    <r>
      <rPr>
        <sz val="9"/>
        <color theme="1"/>
        <rFont val="Times New Roman"/>
        <charset val="134"/>
      </rPr>
      <t>500</t>
    </r>
    <r>
      <rPr>
        <sz val="9"/>
        <color theme="1"/>
        <rFont val="宋体"/>
        <charset val="134"/>
      </rPr>
      <t>亩，辣子</t>
    </r>
    <r>
      <rPr>
        <sz val="9"/>
        <color theme="1"/>
        <rFont val="Times New Roman"/>
        <charset val="134"/>
      </rPr>
      <t>900</t>
    </r>
    <r>
      <rPr>
        <sz val="9"/>
        <color theme="1"/>
        <rFont val="宋体"/>
        <charset val="134"/>
      </rPr>
      <t>亩。平远民族团结进步示范镇建设项目资金预算</t>
    </r>
    <r>
      <rPr>
        <sz val="9"/>
        <color theme="1"/>
        <rFont val="Times New Roman"/>
        <charset val="134"/>
      </rPr>
      <t>550</t>
    </r>
    <r>
      <rPr>
        <sz val="9"/>
        <color theme="1"/>
        <rFont val="宋体"/>
        <charset val="134"/>
      </rPr>
      <t>万元。</t>
    </r>
    <r>
      <rPr>
        <sz val="9"/>
        <color theme="1"/>
        <rFont val="Times New Roman"/>
        <charset val="134"/>
      </rPr>
      <t xml:space="preserve">                                    
 2</t>
    </r>
    <r>
      <rPr>
        <sz val="9"/>
        <color theme="1"/>
        <rFont val="宋体"/>
        <charset val="134"/>
      </rPr>
      <t>、实施阿舍乡阿舍村委会新寨民族团结进步示范村建设项目拟在阿舍村委会新寨村小组至原老庙坡采石场路旁设置新寨片区易地搬去安置集中养殖小区，设置</t>
    </r>
    <r>
      <rPr>
        <sz val="9"/>
        <color theme="1"/>
        <rFont val="Times New Roman"/>
        <charset val="134"/>
      </rPr>
      <t>192</t>
    </r>
    <r>
      <rPr>
        <sz val="9"/>
        <color theme="1"/>
        <rFont val="宋体"/>
        <charset val="134"/>
      </rPr>
      <t>个圈舍，肉牛</t>
    </r>
    <r>
      <rPr>
        <sz val="9"/>
        <color theme="1"/>
        <rFont val="Times New Roman"/>
        <charset val="134"/>
      </rPr>
      <t>420</t>
    </r>
    <r>
      <rPr>
        <sz val="9"/>
        <color theme="1"/>
        <rFont val="宋体"/>
        <charset val="134"/>
      </rPr>
      <t>头，惠及新寨片区集中养殖建设等预算投资</t>
    </r>
    <r>
      <rPr>
        <sz val="9"/>
        <color theme="1"/>
        <rFont val="Times New Roman"/>
        <charset val="134"/>
      </rPr>
      <t>100</t>
    </r>
    <r>
      <rPr>
        <sz val="9"/>
        <color theme="1"/>
        <rFont val="宋体"/>
        <charset val="134"/>
      </rPr>
      <t>万元。</t>
    </r>
  </si>
  <si>
    <r>
      <rPr>
        <sz val="9"/>
        <color theme="1"/>
        <rFont val="宋体"/>
        <charset val="134"/>
      </rPr>
      <t>平远镇、阿舍乡</t>
    </r>
  </si>
  <si>
    <r>
      <rPr>
        <sz val="9"/>
        <color theme="1"/>
        <rFont val="宋体"/>
        <charset val="134"/>
      </rPr>
      <t>县民族宗教局</t>
    </r>
  </si>
  <si>
    <r>
      <rPr>
        <sz val="9"/>
        <color theme="1"/>
        <rFont val="宋体"/>
        <charset val="134"/>
      </rPr>
      <t>平远镇人民政府、阿舍乡人民政府</t>
    </r>
  </si>
  <si>
    <r>
      <rPr>
        <sz val="10"/>
        <color theme="1"/>
        <rFont val="宋体"/>
        <charset val="134"/>
      </rPr>
      <t>通过项目的实施，围绕固团结、促进步、抓示范、强引领，推动民族地区高质量发展，推动各族群众共同迈向现代化，推动民族团结进步示范县建设新进展，抓实和促进</t>
    </r>
    <r>
      <rPr>
        <sz val="10"/>
        <color theme="1"/>
        <rFont val="Times New Roman"/>
        <charset val="134"/>
      </rPr>
      <t>“</t>
    </r>
    <r>
      <rPr>
        <sz val="10"/>
        <color theme="1"/>
        <rFont val="宋体"/>
        <charset val="134"/>
      </rPr>
      <t>绿美砚山</t>
    </r>
    <r>
      <rPr>
        <sz val="10"/>
        <color theme="1"/>
        <rFont val="Times New Roman"/>
        <charset val="134"/>
      </rPr>
      <t>”</t>
    </r>
    <r>
      <rPr>
        <sz val="10"/>
        <color theme="1"/>
        <rFont val="宋体"/>
        <charset val="134"/>
      </rPr>
      <t>工作。加强农村生活污水收集、处理与资源化设施建设，避免生活污水直接排放而引起的农村水体、土壤和农产品污染，确保农村水源的安全和农民身心健康，推进乡村振兴建设加强产业基础设施建设和农村人居环境整治。有效解决项目村</t>
    </r>
    <r>
      <rPr>
        <sz val="10"/>
        <color theme="1"/>
        <rFont val="Times New Roman"/>
        <charset val="134"/>
      </rPr>
      <t>534</t>
    </r>
    <r>
      <rPr>
        <sz val="10"/>
        <color theme="1"/>
        <rFont val="宋体"/>
        <charset val="134"/>
      </rPr>
      <t>户</t>
    </r>
    <r>
      <rPr>
        <sz val="10"/>
        <color theme="1"/>
        <rFont val="Times New Roman"/>
        <charset val="134"/>
      </rPr>
      <t>4378</t>
    </r>
    <r>
      <rPr>
        <sz val="10"/>
        <color theme="1"/>
        <rFont val="宋体"/>
        <charset val="134"/>
      </rPr>
      <t>余群众的生产生活条件。</t>
    </r>
    <r>
      <rPr>
        <sz val="10"/>
        <color theme="1"/>
        <rFont val="Times New Roman"/>
        <charset val="134"/>
      </rPr>
      <t xml:space="preserve">                                                 
</t>
    </r>
    <r>
      <rPr>
        <sz val="10"/>
        <color theme="1"/>
        <rFont val="宋体"/>
        <charset val="134"/>
      </rPr>
      <t>经济效益指标：项目建成后，可以辐射带动周边各类产业及种植基地发展，提高种植效率，提升产量，增加人均纯收入幅度</t>
    </r>
    <r>
      <rPr>
        <sz val="10"/>
        <color theme="1"/>
        <rFont val="Times New Roman"/>
        <charset val="134"/>
      </rPr>
      <t>≥20%</t>
    </r>
    <r>
      <rPr>
        <sz val="10"/>
        <color theme="1"/>
        <rFont val="宋体"/>
        <charset val="134"/>
      </rPr>
      <t>。</t>
    </r>
    <r>
      <rPr>
        <sz val="10"/>
        <color theme="1"/>
        <rFont val="Times New Roman"/>
        <charset val="134"/>
      </rPr>
      <t xml:space="preserve">       
 </t>
    </r>
    <r>
      <rPr>
        <sz val="10"/>
        <color theme="1"/>
        <rFont val="宋体"/>
        <charset val="134"/>
      </rPr>
      <t>社会效益指标：项目覆盖平远镇、阿舍乡阿舍村委会新寨村、阿猛镇小各大村委会下科目等项目村产业道路建设</t>
    </r>
    <r>
      <rPr>
        <sz val="10"/>
        <color theme="1"/>
        <rFont val="Times New Roman"/>
        <charset val="134"/>
      </rPr>
      <t>30500</t>
    </r>
    <r>
      <rPr>
        <sz val="10"/>
        <color theme="1"/>
        <rFont val="宋体"/>
        <charset val="134"/>
      </rPr>
      <t>㎡，沟渠建设</t>
    </r>
    <r>
      <rPr>
        <sz val="10"/>
        <color theme="1"/>
        <rFont val="Times New Roman"/>
        <charset val="134"/>
      </rPr>
      <t>12400</t>
    </r>
    <r>
      <rPr>
        <sz val="10"/>
        <color theme="1"/>
        <rFont val="宋体"/>
        <charset val="134"/>
      </rPr>
      <t>米，经济作物种植</t>
    </r>
    <r>
      <rPr>
        <sz val="10"/>
        <color theme="1"/>
        <rFont val="Times New Roman"/>
        <charset val="134"/>
      </rPr>
      <t>6900</t>
    </r>
    <r>
      <rPr>
        <sz val="10"/>
        <color theme="1"/>
        <rFont val="宋体"/>
        <charset val="134"/>
      </rPr>
      <t>亩，集中养殖区</t>
    </r>
    <r>
      <rPr>
        <sz val="10"/>
        <color theme="1"/>
        <rFont val="Times New Roman"/>
        <charset val="134"/>
      </rPr>
      <t xml:space="preserve">1 </t>
    </r>
    <r>
      <rPr>
        <sz val="10"/>
        <color theme="1"/>
        <rFont val="宋体"/>
        <charset val="134"/>
      </rPr>
      <t>个。进一步提高群众粮食作物增产增收，改善当地人民群众的生产生活条件。项目累计覆盖</t>
    </r>
    <r>
      <rPr>
        <sz val="10"/>
        <color theme="1"/>
        <rFont val="Times New Roman"/>
        <charset val="134"/>
      </rPr>
      <t>534</t>
    </r>
    <r>
      <rPr>
        <sz val="10"/>
        <color theme="1"/>
        <rFont val="宋体"/>
        <charset val="134"/>
      </rPr>
      <t>户</t>
    </r>
    <r>
      <rPr>
        <sz val="10"/>
        <color theme="1"/>
        <rFont val="Times New Roman"/>
        <charset val="134"/>
      </rPr>
      <t>4378</t>
    </r>
    <r>
      <rPr>
        <sz val="10"/>
        <color theme="1"/>
        <rFont val="宋体"/>
        <charset val="134"/>
      </rPr>
      <t>人，其中：脱贫不稳定户、边缘易致贫户、其他农村低收入群体</t>
    </r>
    <r>
      <rPr>
        <sz val="10"/>
        <color theme="1"/>
        <rFont val="Times New Roman"/>
        <charset val="134"/>
      </rPr>
      <t>15</t>
    </r>
    <r>
      <rPr>
        <sz val="10"/>
        <color theme="1"/>
        <rFont val="宋体"/>
        <charset val="134"/>
      </rPr>
      <t>户</t>
    </r>
    <r>
      <rPr>
        <sz val="10"/>
        <color theme="1"/>
        <rFont val="Times New Roman"/>
        <charset val="134"/>
      </rPr>
      <t>60</t>
    </r>
    <r>
      <rPr>
        <sz val="10"/>
        <color theme="1"/>
        <rFont val="宋体"/>
        <charset val="134"/>
      </rPr>
      <t>人受益。</t>
    </r>
  </si>
  <si>
    <r>
      <rPr>
        <sz val="9"/>
        <color theme="1"/>
        <rFont val="宋体"/>
        <charset val="134"/>
      </rPr>
      <t>阿猛镇冬瓜林安置点后续产业发展扶持项目</t>
    </r>
    <r>
      <rPr>
        <sz val="9"/>
        <color theme="1"/>
        <rFont val="Times New Roman"/>
        <charset val="134"/>
      </rPr>
      <t xml:space="preserve"> </t>
    </r>
  </si>
  <si>
    <r>
      <rPr>
        <sz val="9"/>
        <color theme="1"/>
        <rFont val="宋体"/>
        <charset val="134"/>
      </rPr>
      <t>冬瓜林村小组投入资金</t>
    </r>
    <r>
      <rPr>
        <sz val="9"/>
        <color theme="1"/>
        <rFont val="Times New Roman"/>
        <charset val="134"/>
      </rPr>
      <t>124</t>
    </r>
    <r>
      <rPr>
        <sz val="9"/>
        <color theme="1"/>
        <rFont val="宋体"/>
        <charset val="134"/>
      </rPr>
      <t>万元与砚山县海鸿晏农业开发有限公司合作，</t>
    </r>
    <r>
      <rPr>
        <sz val="9"/>
        <color theme="1"/>
        <rFont val="Times New Roman"/>
        <charset val="134"/>
      </rPr>
      <t>1</t>
    </r>
    <r>
      <rPr>
        <sz val="9"/>
        <color theme="1"/>
        <rFont val="宋体"/>
        <charset val="134"/>
      </rPr>
      <t>万吨农产品仓储冷链中心项目用地</t>
    </r>
    <r>
      <rPr>
        <sz val="9"/>
        <color theme="1"/>
        <rFont val="Times New Roman"/>
        <charset val="134"/>
      </rPr>
      <t>3.5</t>
    </r>
    <r>
      <rPr>
        <sz val="9"/>
        <color theme="1"/>
        <rFont val="宋体"/>
        <charset val="134"/>
      </rPr>
      <t>亩，建设标准厂房（钢架结构）一间，冷库</t>
    </r>
    <r>
      <rPr>
        <sz val="9"/>
        <color theme="1"/>
        <rFont val="Times New Roman"/>
        <charset val="134"/>
      </rPr>
      <t>3</t>
    </r>
    <r>
      <rPr>
        <sz val="9"/>
        <color theme="1"/>
        <rFont val="宋体"/>
        <charset val="134"/>
      </rPr>
      <t>个，货架安装，地磅建设、计量设备安装等，</t>
    </r>
    <r>
      <rPr>
        <sz val="9"/>
        <color theme="1"/>
        <rFont val="Times New Roman"/>
        <charset val="134"/>
      </rPr>
      <t>124</t>
    </r>
    <r>
      <rPr>
        <sz val="9"/>
        <color theme="1"/>
        <rFont val="宋体"/>
        <charset val="134"/>
      </rPr>
      <t>万元衔接资金主要用于冷库建设，包括冷风机、冷凝机安装，化霜系统建设，库内照明灯，单价为</t>
    </r>
    <r>
      <rPr>
        <sz val="9"/>
        <color theme="1"/>
        <rFont val="Times New Roman"/>
        <charset val="134"/>
      </rPr>
      <t>420</t>
    </r>
    <r>
      <rPr>
        <sz val="9"/>
        <color theme="1"/>
        <rFont val="宋体"/>
        <charset val="134"/>
      </rPr>
      <t>元</t>
    </r>
    <r>
      <rPr>
        <sz val="9"/>
        <color theme="1"/>
        <rFont val="Times New Roman"/>
        <charset val="134"/>
      </rPr>
      <t>/</t>
    </r>
    <r>
      <rPr>
        <sz val="9"/>
        <color theme="1"/>
        <rFont val="宋体"/>
        <charset val="134"/>
      </rPr>
      <t>立方米，建成</t>
    </r>
    <r>
      <rPr>
        <sz val="9"/>
        <color theme="1"/>
        <rFont val="Times New Roman"/>
        <charset val="134"/>
      </rPr>
      <t>2952m³</t>
    </r>
    <r>
      <rPr>
        <sz val="9"/>
        <color theme="1"/>
        <rFont val="宋体"/>
        <charset val="134"/>
      </rPr>
      <t>冷库。</t>
    </r>
  </si>
  <si>
    <r>
      <rPr>
        <sz val="9"/>
        <color theme="1"/>
        <rFont val="宋体"/>
        <charset val="134"/>
      </rPr>
      <t>阿猛镇阿猛村委会</t>
    </r>
  </si>
  <si>
    <r>
      <rPr>
        <sz val="9"/>
        <color theme="1"/>
        <rFont val="宋体"/>
        <charset val="134"/>
      </rPr>
      <t>县发展改革局</t>
    </r>
  </si>
  <si>
    <r>
      <rPr>
        <sz val="9"/>
        <color theme="1"/>
        <rFont val="宋体"/>
        <charset val="134"/>
      </rPr>
      <t>阿猛镇人民政府</t>
    </r>
  </si>
  <si>
    <r>
      <rPr>
        <sz val="9"/>
        <color theme="1"/>
        <rFont val="宋体"/>
        <charset val="134"/>
      </rPr>
      <t>冬瓜林村小组投入资金</t>
    </r>
    <r>
      <rPr>
        <sz val="9"/>
        <color theme="1"/>
        <rFont val="Times New Roman"/>
        <charset val="134"/>
      </rPr>
      <t>124</t>
    </r>
    <r>
      <rPr>
        <sz val="9"/>
        <color theme="1"/>
        <rFont val="宋体"/>
        <charset val="134"/>
      </rPr>
      <t>万元建设冷库与砚山县海鸿晏农业开发有限公司合作，合作期限为</t>
    </r>
    <r>
      <rPr>
        <sz val="9"/>
        <color theme="1"/>
        <rFont val="Times New Roman"/>
        <charset val="134"/>
      </rPr>
      <t>5</t>
    </r>
    <r>
      <rPr>
        <sz val="9"/>
        <color theme="1"/>
        <rFont val="宋体"/>
        <charset val="134"/>
      </rPr>
      <t>年，建成后由砚山县海鸿晏农业开发有限公司负责运营，冷库产权归冬瓜林村小组所有，阿猛村委会每年可收取租金</t>
    </r>
    <r>
      <rPr>
        <sz val="9"/>
        <color theme="1"/>
        <rFont val="Times New Roman"/>
        <charset val="134"/>
      </rPr>
      <t>7.44</t>
    </r>
    <r>
      <rPr>
        <sz val="9"/>
        <color theme="1"/>
        <rFont val="宋体"/>
        <charset val="134"/>
      </rPr>
      <t>万元作为村集体经济，每年收取租金</t>
    </r>
    <r>
      <rPr>
        <sz val="9"/>
        <color theme="1"/>
        <rFont val="Times New Roman"/>
        <charset val="134"/>
      </rPr>
      <t>7.44</t>
    </r>
    <r>
      <rPr>
        <sz val="9"/>
        <color theme="1"/>
        <rFont val="宋体"/>
        <charset val="134"/>
      </rPr>
      <t>万元优先用于冬瓜村小组发展建设和日常维护、支付公益性岗位工资及消防设施的维修管理费用，租金还可用于支持阿猛村委会产业发展，不断壮大村集体经济，不断完善公共基础设施，实现产业兴旺、生态宜居、乡风文明的目标，成为阿猛镇乡村振兴示范样板之一，有效巩固脱贫攻坚成果，实现脱贫攻坚和乡村振兴有效衔接。</t>
    </r>
  </si>
  <si>
    <r>
      <rPr>
        <sz val="9"/>
        <color theme="1"/>
        <rFont val="宋体"/>
        <charset val="134"/>
      </rPr>
      <t>砚山县阿舍乡万寿菊示范基地建设项目</t>
    </r>
  </si>
  <si>
    <r>
      <rPr>
        <sz val="9"/>
        <color theme="1"/>
        <rFont val="宋体"/>
        <charset val="134"/>
      </rPr>
      <t>在阿舍乡现代农业示范区实施万寿菊标准化种植示范基地建设</t>
    </r>
    <r>
      <rPr>
        <sz val="9"/>
        <color theme="1"/>
        <rFont val="Times New Roman"/>
        <charset val="134"/>
      </rPr>
      <t>20000</t>
    </r>
    <r>
      <rPr>
        <sz val="9"/>
        <color theme="1"/>
        <rFont val="宋体"/>
        <charset val="134"/>
      </rPr>
      <t>亩，投资</t>
    </r>
    <r>
      <rPr>
        <sz val="9"/>
        <color theme="1"/>
        <rFont val="Times New Roman"/>
        <charset val="134"/>
      </rPr>
      <t>705</t>
    </r>
    <r>
      <rPr>
        <sz val="9"/>
        <color theme="1"/>
        <rFont val="宋体"/>
        <charset val="134"/>
      </rPr>
      <t>万元建设产业道路建设</t>
    </r>
    <r>
      <rPr>
        <sz val="9"/>
        <color theme="1"/>
        <rFont val="Times New Roman"/>
        <charset val="134"/>
      </rPr>
      <t>23.5</t>
    </r>
    <r>
      <rPr>
        <sz val="9"/>
        <color theme="1"/>
        <rFont val="宋体"/>
        <charset val="134"/>
      </rPr>
      <t>千米，路面宽</t>
    </r>
    <r>
      <rPr>
        <sz val="9"/>
        <color theme="1"/>
        <rFont val="Times New Roman"/>
        <charset val="134"/>
      </rPr>
      <t>3.5</t>
    </r>
    <r>
      <rPr>
        <sz val="9"/>
        <color theme="1"/>
        <rFont val="宋体"/>
        <charset val="134"/>
      </rPr>
      <t>米（附属设施：根据实际需求设置错车道和安装涵管），安装太阳能杀虫灯</t>
    </r>
    <r>
      <rPr>
        <sz val="9"/>
        <color theme="1"/>
        <rFont val="Times New Roman"/>
        <charset val="134"/>
      </rPr>
      <t>60</t>
    </r>
    <r>
      <rPr>
        <sz val="9"/>
        <color theme="1"/>
        <rFont val="宋体"/>
        <charset val="134"/>
      </rPr>
      <t>盏，万寿菊收购池子</t>
    </r>
    <r>
      <rPr>
        <sz val="9"/>
        <color theme="1"/>
        <rFont val="Times New Roman"/>
        <charset val="134"/>
      </rPr>
      <t>5</t>
    </r>
    <r>
      <rPr>
        <sz val="9"/>
        <color theme="1"/>
        <rFont val="宋体"/>
        <charset val="134"/>
      </rPr>
      <t>个，万寿菊示范基地沟渠</t>
    </r>
    <r>
      <rPr>
        <sz val="9"/>
        <color theme="1"/>
        <rFont val="Times New Roman"/>
        <charset val="134"/>
      </rPr>
      <t>1</t>
    </r>
    <r>
      <rPr>
        <sz val="9"/>
        <color theme="1"/>
        <rFont val="宋体"/>
        <charset val="134"/>
      </rPr>
      <t>公里。</t>
    </r>
  </si>
  <si>
    <r>
      <rPr>
        <sz val="9"/>
        <color theme="1"/>
        <rFont val="宋体"/>
        <charset val="134"/>
      </rPr>
      <t>阿舍乡</t>
    </r>
  </si>
  <si>
    <r>
      <rPr>
        <sz val="9"/>
        <color theme="1"/>
        <rFont val="宋体"/>
        <charset val="134"/>
      </rPr>
      <t>阿舍乡人民政府</t>
    </r>
  </si>
  <si>
    <r>
      <rPr>
        <sz val="9"/>
        <color theme="1"/>
        <rFont val="宋体"/>
        <charset val="134"/>
      </rPr>
      <t>阿舍乡万寿菊标准化种植基地建设采取采取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的发展模式，项目完成后有效提升基地综合效益，提升基地综合效益，又带动乡村旅游业的发展，加速产业兴旺，助力乡村振兴，还可实现群众就近务工增收，实现公司、村集体、农户三赢，预计亩产值</t>
    </r>
    <r>
      <rPr>
        <sz val="9"/>
        <color theme="1"/>
        <rFont val="Times New Roman"/>
        <charset val="134"/>
      </rPr>
      <t>3000</t>
    </r>
    <r>
      <rPr>
        <sz val="9"/>
        <color theme="1"/>
        <rFont val="宋体"/>
        <charset val="134"/>
      </rPr>
      <t>余元，年总产值</t>
    </r>
    <r>
      <rPr>
        <sz val="9"/>
        <color theme="1"/>
        <rFont val="Times New Roman"/>
        <charset val="134"/>
      </rPr>
      <t>6000</t>
    </r>
    <r>
      <rPr>
        <sz val="9"/>
        <color theme="1"/>
        <rFont val="宋体"/>
        <charset val="134"/>
      </rPr>
      <t>余万元，亩产户均预计增收</t>
    </r>
    <r>
      <rPr>
        <sz val="9"/>
        <color theme="1"/>
        <rFont val="Times New Roman"/>
        <charset val="134"/>
      </rPr>
      <t>1000</t>
    </r>
    <r>
      <rPr>
        <sz val="9"/>
        <color theme="1"/>
        <rFont val="宋体"/>
        <charset val="134"/>
      </rPr>
      <t>元以上，实现农民增收。项目覆盖全乡</t>
    </r>
    <r>
      <rPr>
        <sz val="9"/>
        <color theme="1"/>
        <rFont val="Times New Roman"/>
        <charset val="134"/>
      </rPr>
      <t>7</t>
    </r>
    <r>
      <rPr>
        <sz val="9"/>
        <color theme="1"/>
        <rFont val="宋体"/>
        <charset val="134"/>
      </rPr>
      <t>个村委会（其中：</t>
    </r>
    <r>
      <rPr>
        <sz val="9"/>
        <color theme="1"/>
        <rFont val="Times New Roman"/>
        <charset val="134"/>
      </rPr>
      <t>6</t>
    </r>
    <r>
      <rPr>
        <sz val="9"/>
        <color theme="1"/>
        <rFont val="宋体"/>
        <charset val="134"/>
      </rPr>
      <t>个是脱贫村），惠及农户</t>
    </r>
    <r>
      <rPr>
        <sz val="9"/>
        <color theme="1"/>
        <rFont val="Times New Roman"/>
        <charset val="134"/>
      </rPr>
      <t>5800</t>
    </r>
    <r>
      <rPr>
        <sz val="9"/>
        <color theme="1"/>
        <rFont val="宋体"/>
        <charset val="134"/>
      </rPr>
      <t>户</t>
    </r>
    <r>
      <rPr>
        <sz val="9"/>
        <color theme="1"/>
        <rFont val="Times New Roman"/>
        <charset val="134"/>
      </rPr>
      <t>26000</t>
    </r>
    <r>
      <rPr>
        <sz val="9"/>
        <color theme="1"/>
        <rFont val="宋体"/>
        <charset val="134"/>
      </rPr>
      <t>人（其中脱贫户和监测户共计</t>
    </r>
    <r>
      <rPr>
        <sz val="9"/>
        <color theme="1"/>
        <rFont val="Times New Roman"/>
        <charset val="134"/>
      </rPr>
      <t>1112</t>
    </r>
    <r>
      <rPr>
        <sz val="9"/>
        <color theme="1"/>
        <rFont val="宋体"/>
        <charset val="134"/>
      </rPr>
      <t>户</t>
    </r>
    <r>
      <rPr>
        <sz val="9"/>
        <color theme="1"/>
        <rFont val="Times New Roman"/>
        <charset val="134"/>
      </rPr>
      <t>4694</t>
    </r>
    <r>
      <rPr>
        <sz val="9"/>
        <color theme="1"/>
        <rFont val="宋体"/>
        <charset val="134"/>
      </rPr>
      <t>人）。</t>
    </r>
  </si>
  <si>
    <r>
      <rPr>
        <sz val="9"/>
        <color theme="1"/>
        <rFont val="宋体"/>
        <charset val="134"/>
      </rPr>
      <t>砚山县平远镇烤烟综合示范项目建设</t>
    </r>
  </si>
  <si>
    <r>
      <rPr>
        <sz val="9"/>
        <color theme="1"/>
        <rFont val="宋体"/>
        <charset val="134"/>
      </rPr>
      <t>在平远镇现代农业示范区建设烤烟</t>
    </r>
    <r>
      <rPr>
        <sz val="9"/>
        <color theme="1"/>
        <rFont val="Times New Roman"/>
        <charset val="134"/>
      </rPr>
      <t>11000</t>
    </r>
    <r>
      <rPr>
        <sz val="9"/>
        <color theme="1"/>
        <rFont val="宋体"/>
        <charset val="134"/>
      </rPr>
      <t>亩标准化示范基地，投资</t>
    </r>
    <r>
      <rPr>
        <sz val="9"/>
        <color theme="1"/>
        <rFont val="Times New Roman"/>
        <charset val="134"/>
      </rPr>
      <t>306</t>
    </r>
    <r>
      <rPr>
        <sz val="9"/>
        <color theme="1"/>
        <rFont val="宋体"/>
        <charset val="134"/>
      </rPr>
      <t>万元建设产业道路</t>
    </r>
    <r>
      <rPr>
        <sz val="9"/>
        <color theme="1"/>
        <rFont val="Times New Roman"/>
        <charset val="134"/>
      </rPr>
      <t>10.2</t>
    </r>
    <r>
      <rPr>
        <sz val="9"/>
        <color theme="1"/>
        <rFont val="宋体"/>
        <charset val="134"/>
      </rPr>
      <t>公里，路面宽</t>
    </r>
    <r>
      <rPr>
        <sz val="9"/>
        <color theme="1"/>
        <rFont val="Times New Roman"/>
        <charset val="134"/>
      </rPr>
      <t>3.5</t>
    </r>
    <r>
      <rPr>
        <sz val="9"/>
        <color theme="1"/>
        <rFont val="宋体"/>
        <charset val="134"/>
      </rPr>
      <t>米（附属设施：根据实际需求设置错车道和安装涵管），安装太阳能杀虫灯</t>
    </r>
    <r>
      <rPr>
        <sz val="9"/>
        <color theme="1"/>
        <rFont val="Times New Roman"/>
        <charset val="134"/>
      </rPr>
      <t>30</t>
    </r>
    <r>
      <rPr>
        <sz val="9"/>
        <color theme="1"/>
        <rFont val="宋体"/>
        <charset val="134"/>
      </rPr>
      <t>盏，烤烟管网设施</t>
    </r>
    <r>
      <rPr>
        <sz val="9"/>
        <color theme="1"/>
        <rFont val="Times New Roman"/>
        <charset val="134"/>
      </rPr>
      <t>25</t>
    </r>
    <r>
      <rPr>
        <sz val="9"/>
        <color theme="1"/>
        <rFont val="宋体"/>
        <charset val="134"/>
      </rPr>
      <t>公里。</t>
    </r>
    <r>
      <rPr>
        <sz val="9"/>
        <color theme="1"/>
        <rFont val="Times New Roman"/>
        <charset val="134"/>
      </rPr>
      <t xml:space="preserve">
</t>
    </r>
  </si>
  <si>
    <r>
      <rPr>
        <sz val="9"/>
        <color theme="1"/>
        <rFont val="宋体"/>
        <charset val="134"/>
      </rPr>
      <t>平远镇</t>
    </r>
  </si>
  <si>
    <r>
      <rPr>
        <sz val="9"/>
        <color theme="1"/>
        <rFont val="宋体"/>
        <charset val="134"/>
      </rPr>
      <t>平远镇人民政府</t>
    </r>
  </si>
  <si>
    <r>
      <rPr>
        <sz val="9"/>
        <color theme="1"/>
        <rFont val="宋体"/>
        <charset val="134"/>
      </rPr>
      <t>平远镇烤烟综合示范基地建设采取采取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的发展模式，项目完成后有效提升基地综合效益，提升基地综合效益，又带动乡村旅游业的发展，加速产业兴旺，助力乡村振兴，还可实现群众就近务工增收，实现公司、村集体、农户三赢，预计年总产值</t>
    </r>
    <r>
      <rPr>
        <sz val="9"/>
        <color theme="1"/>
        <rFont val="Times New Roman"/>
        <charset val="134"/>
      </rPr>
      <t>4400</t>
    </r>
    <r>
      <rPr>
        <sz val="9"/>
        <color theme="1"/>
        <rFont val="宋体"/>
        <charset val="134"/>
      </rPr>
      <t>万元，户均预计增收</t>
    </r>
    <r>
      <rPr>
        <sz val="9"/>
        <color theme="1"/>
        <rFont val="Times New Roman"/>
        <charset val="134"/>
      </rPr>
      <t>3000</t>
    </r>
    <r>
      <rPr>
        <sz val="9"/>
        <color theme="1"/>
        <rFont val="宋体"/>
        <charset val="134"/>
      </rPr>
      <t>元以上，实现农民增收。项目覆盖项目覆盖洪福、车白泥、阿三龙、莲花塘</t>
    </r>
    <r>
      <rPr>
        <sz val="9"/>
        <color theme="1"/>
        <rFont val="Times New Roman"/>
        <charset val="134"/>
      </rPr>
      <t>4</t>
    </r>
    <r>
      <rPr>
        <sz val="9"/>
        <color theme="1"/>
        <rFont val="宋体"/>
        <charset val="134"/>
      </rPr>
      <t>个村委会，惠及农户</t>
    </r>
    <r>
      <rPr>
        <sz val="9"/>
        <color theme="1"/>
        <rFont val="Times New Roman"/>
        <charset val="134"/>
      </rPr>
      <t>1000</t>
    </r>
    <r>
      <rPr>
        <sz val="9"/>
        <color theme="1"/>
        <rFont val="宋体"/>
        <charset val="134"/>
      </rPr>
      <t>户</t>
    </r>
    <r>
      <rPr>
        <sz val="9"/>
        <color theme="1"/>
        <rFont val="Times New Roman"/>
        <charset val="134"/>
      </rPr>
      <t>4000</t>
    </r>
    <r>
      <rPr>
        <sz val="9"/>
        <color theme="1"/>
        <rFont val="宋体"/>
        <charset val="134"/>
      </rPr>
      <t>人，其中脱贫户和监测户</t>
    </r>
    <r>
      <rPr>
        <sz val="9"/>
        <color theme="1"/>
        <rFont val="Times New Roman"/>
        <charset val="134"/>
      </rPr>
      <t>100</t>
    </r>
    <r>
      <rPr>
        <sz val="9"/>
        <color theme="1"/>
        <rFont val="宋体"/>
        <charset val="134"/>
      </rPr>
      <t>户</t>
    </r>
    <r>
      <rPr>
        <sz val="9"/>
        <color theme="1"/>
        <rFont val="Times New Roman"/>
        <charset val="134"/>
      </rPr>
      <t>400</t>
    </r>
    <r>
      <rPr>
        <sz val="9"/>
        <color theme="1"/>
        <rFont val="宋体"/>
        <charset val="134"/>
      </rPr>
      <t>人。</t>
    </r>
  </si>
  <si>
    <r>
      <rPr>
        <sz val="9"/>
        <color theme="1"/>
        <rFont val="宋体"/>
        <charset val="134"/>
      </rPr>
      <t>砚山县稼依镇现代农业示范区产业建设项目</t>
    </r>
  </si>
  <si>
    <r>
      <rPr>
        <sz val="9"/>
        <color theme="1"/>
        <rFont val="宋体"/>
        <charset val="134"/>
      </rPr>
      <t>稼依镇烤烟、果蔬、辣椒综合种植示范基地建设标准化种植烤烟</t>
    </r>
    <r>
      <rPr>
        <sz val="9"/>
        <color theme="1"/>
        <rFont val="Times New Roman"/>
        <charset val="134"/>
      </rPr>
      <t>1960</t>
    </r>
    <r>
      <rPr>
        <sz val="9"/>
        <color theme="1"/>
        <rFont val="宋体"/>
        <charset val="134"/>
      </rPr>
      <t>亩，果蔬</t>
    </r>
    <r>
      <rPr>
        <sz val="9"/>
        <color theme="1"/>
        <rFont val="Times New Roman"/>
        <charset val="134"/>
      </rPr>
      <t>2700</t>
    </r>
    <r>
      <rPr>
        <sz val="9"/>
        <color theme="1"/>
        <rFont val="宋体"/>
        <charset val="134"/>
      </rPr>
      <t>亩，辣椒</t>
    </r>
    <r>
      <rPr>
        <sz val="9"/>
        <color theme="1"/>
        <rFont val="Times New Roman"/>
        <charset val="134"/>
      </rPr>
      <t>3810</t>
    </r>
    <r>
      <rPr>
        <sz val="9"/>
        <color theme="1"/>
        <rFont val="宋体"/>
        <charset val="134"/>
      </rPr>
      <t>亩，投资</t>
    </r>
    <r>
      <rPr>
        <sz val="9"/>
        <color theme="1"/>
        <rFont val="Times New Roman"/>
        <charset val="134"/>
      </rPr>
      <t>500</t>
    </r>
    <r>
      <rPr>
        <sz val="9"/>
        <color theme="1"/>
        <rFont val="宋体"/>
        <charset val="134"/>
      </rPr>
      <t>万元新建产业道路</t>
    </r>
    <r>
      <rPr>
        <sz val="9"/>
        <color theme="1"/>
        <rFont val="Times New Roman"/>
        <charset val="134"/>
      </rPr>
      <t>16.7</t>
    </r>
    <r>
      <rPr>
        <sz val="9"/>
        <color theme="1"/>
        <rFont val="宋体"/>
        <charset val="134"/>
      </rPr>
      <t>千米，路面宽</t>
    </r>
    <r>
      <rPr>
        <sz val="9"/>
        <color theme="1"/>
        <rFont val="Times New Roman"/>
        <charset val="134"/>
      </rPr>
      <t>3.5</t>
    </r>
    <r>
      <rPr>
        <sz val="9"/>
        <color theme="1"/>
        <rFont val="宋体"/>
        <charset val="134"/>
      </rPr>
      <t>米，在必要路段增设</t>
    </r>
    <r>
      <rPr>
        <sz val="9"/>
        <color theme="1"/>
        <rFont val="Times New Roman"/>
        <charset val="134"/>
      </rPr>
      <t>30</t>
    </r>
    <r>
      <rPr>
        <sz val="9"/>
        <color theme="1"/>
        <rFont val="宋体"/>
        <charset val="134"/>
      </rPr>
      <t>厘米</t>
    </r>
    <r>
      <rPr>
        <sz val="9"/>
        <color theme="1"/>
        <rFont val="Times New Roman"/>
        <charset val="134"/>
      </rPr>
      <t>*40</t>
    </r>
    <r>
      <rPr>
        <sz val="9"/>
        <color theme="1"/>
        <rFont val="宋体"/>
        <charset val="134"/>
      </rPr>
      <t>厘米的边沟，示范基地沟渠</t>
    </r>
    <r>
      <rPr>
        <sz val="9"/>
        <color theme="1"/>
        <rFont val="Times New Roman"/>
        <charset val="134"/>
      </rPr>
      <t>1.5</t>
    </r>
    <r>
      <rPr>
        <sz val="9"/>
        <color theme="1"/>
        <rFont val="宋体"/>
        <charset val="134"/>
      </rPr>
      <t>公里，安装太阳能杀虫灯</t>
    </r>
    <r>
      <rPr>
        <sz val="9"/>
        <color theme="1"/>
        <rFont val="Times New Roman"/>
        <charset val="134"/>
      </rPr>
      <t>85</t>
    </r>
    <r>
      <rPr>
        <sz val="9"/>
        <color theme="1"/>
        <rFont val="宋体"/>
        <charset val="134"/>
      </rPr>
      <t>盏。</t>
    </r>
  </si>
  <si>
    <r>
      <rPr>
        <sz val="9"/>
        <color theme="1"/>
        <rFont val="宋体"/>
        <charset val="134"/>
      </rPr>
      <t>稼依镇</t>
    </r>
  </si>
  <si>
    <r>
      <rPr>
        <sz val="9"/>
        <color theme="1"/>
        <rFont val="宋体"/>
        <charset val="134"/>
      </rPr>
      <t>稼依镇人民政府</t>
    </r>
  </si>
  <si>
    <r>
      <rPr>
        <sz val="9"/>
        <color theme="1"/>
        <rFont val="宋体"/>
        <charset val="134"/>
      </rPr>
      <t>稼依镇烤烟、果蔬、辣椒综合种植示范基地建设采取采取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的发展模式，项目完成后有效提升基地综合效益，提升基地综合效益，又带动乡村旅游业的发展，加速产业兴旺，助力乡村振兴，还可实现群众就近务工增收，实现公司、村集体、农户三赢，预计年总产值</t>
    </r>
    <r>
      <rPr>
        <sz val="9"/>
        <color theme="1"/>
        <rFont val="Times New Roman"/>
        <charset val="134"/>
      </rPr>
      <t>5500</t>
    </r>
    <r>
      <rPr>
        <sz val="9"/>
        <color theme="1"/>
        <rFont val="宋体"/>
        <charset val="134"/>
      </rPr>
      <t>余万元，户均预计增收</t>
    </r>
    <r>
      <rPr>
        <sz val="9"/>
        <color theme="1"/>
        <rFont val="Times New Roman"/>
        <charset val="134"/>
      </rPr>
      <t>3000</t>
    </r>
    <r>
      <rPr>
        <sz val="9"/>
        <color theme="1"/>
        <rFont val="宋体"/>
        <charset val="134"/>
      </rPr>
      <t>元以上，实现农民增收。项目覆盖大稼依社区、新寨村委会、大尼尼村委会、店房村委会、落太邑村委会</t>
    </r>
    <r>
      <rPr>
        <sz val="9"/>
        <color theme="1"/>
        <rFont val="Times New Roman"/>
        <charset val="134"/>
      </rPr>
      <t>5</t>
    </r>
    <r>
      <rPr>
        <sz val="9"/>
        <color theme="1"/>
        <rFont val="宋体"/>
        <charset val="134"/>
      </rPr>
      <t>个村委会，农户</t>
    </r>
    <r>
      <rPr>
        <sz val="9"/>
        <color theme="1"/>
        <rFont val="Times New Roman"/>
        <charset val="134"/>
      </rPr>
      <t>948</t>
    </r>
    <r>
      <rPr>
        <sz val="9"/>
        <color theme="1"/>
        <rFont val="宋体"/>
        <charset val="134"/>
      </rPr>
      <t>户</t>
    </r>
    <r>
      <rPr>
        <sz val="9"/>
        <color theme="1"/>
        <rFont val="Times New Roman"/>
        <charset val="134"/>
      </rPr>
      <t>4471</t>
    </r>
    <r>
      <rPr>
        <sz val="9"/>
        <color theme="1"/>
        <rFont val="宋体"/>
        <charset val="134"/>
      </rPr>
      <t>人，其中脱贫户和监测户</t>
    </r>
    <r>
      <rPr>
        <sz val="9"/>
        <color theme="1"/>
        <rFont val="Times New Roman"/>
        <charset val="134"/>
      </rPr>
      <t>197</t>
    </r>
    <r>
      <rPr>
        <sz val="9"/>
        <color theme="1"/>
        <rFont val="宋体"/>
        <charset val="134"/>
      </rPr>
      <t>户</t>
    </r>
    <r>
      <rPr>
        <sz val="9"/>
        <color theme="1"/>
        <rFont val="Times New Roman"/>
        <charset val="134"/>
      </rPr>
      <t>923</t>
    </r>
    <r>
      <rPr>
        <sz val="9"/>
        <color theme="1"/>
        <rFont val="宋体"/>
        <charset val="134"/>
      </rPr>
      <t>人。</t>
    </r>
  </si>
  <si>
    <r>
      <rPr>
        <sz val="9"/>
        <color theme="1"/>
        <rFont val="宋体"/>
        <charset val="134"/>
      </rPr>
      <t>砚山县维摩乡现代农业示范区产业建设项目</t>
    </r>
  </si>
  <si>
    <r>
      <rPr>
        <sz val="9"/>
        <color theme="1"/>
        <rFont val="宋体"/>
        <charset val="134"/>
      </rPr>
      <t>在维摩乡现代农业示范区建设辣椒标准化种植示范基地</t>
    </r>
    <r>
      <rPr>
        <sz val="9"/>
        <color theme="1"/>
        <rFont val="Times New Roman"/>
        <charset val="134"/>
      </rPr>
      <t>15100</t>
    </r>
    <r>
      <rPr>
        <sz val="9"/>
        <color theme="1"/>
        <rFont val="宋体"/>
        <charset val="134"/>
      </rPr>
      <t>亩、水稻标准化种植示范基地</t>
    </r>
    <r>
      <rPr>
        <sz val="9"/>
        <color theme="1"/>
        <rFont val="Times New Roman"/>
        <charset val="134"/>
      </rPr>
      <t>10000</t>
    </r>
    <r>
      <rPr>
        <sz val="9"/>
        <color theme="1"/>
        <rFont val="宋体"/>
        <charset val="134"/>
      </rPr>
      <t>亩、玉米标准化种植示范基地</t>
    </r>
    <r>
      <rPr>
        <sz val="9"/>
        <color theme="1"/>
        <rFont val="Times New Roman"/>
        <charset val="134"/>
      </rPr>
      <t>14000</t>
    </r>
    <r>
      <rPr>
        <sz val="9"/>
        <color theme="1"/>
        <rFont val="宋体"/>
        <charset val="134"/>
      </rPr>
      <t>亩、烤烟种植标准化种植示范基地</t>
    </r>
    <r>
      <rPr>
        <sz val="9"/>
        <color theme="1"/>
        <rFont val="Times New Roman"/>
        <charset val="134"/>
      </rPr>
      <t>3000</t>
    </r>
    <r>
      <rPr>
        <sz val="9"/>
        <color theme="1"/>
        <rFont val="宋体"/>
        <charset val="134"/>
      </rPr>
      <t>亩，黑山羊养殖</t>
    </r>
    <r>
      <rPr>
        <sz val="9"/>
        <color theme="1"/>
        <rFont val="Times New Roman"/>
        <charset val="134"/>
      </rPr>
      <t>5000</t>
    </r>
    <r>
      <rPr>
        <sz val="9"/>
        <color theme="1"/>
        <rFont val="宋体"/>
        <charset val="134"/>
      </rPr>
      <t>头，投资</t>
    </r>
    <r>
      <rPr>
        <sz val="9"/>
        <color theme="1"/>
        <rFont val="Times New Roman"/>
        <charset val="134"/>
      </rPr>
      <t>693</t>
    </r>
    <r>
      <rPr>
        <sz val="9"/>
        <color theme="1"/>
        <rFont val="宋体"/>
        <charset val="134"/>
      </rPr>
      <t>万元建设产业道路</t>
    </r>
    <r>
      <rPr>
        <sz val="9"/>
        <color theme="1"/>
        <rFont val="Times New Roman"/>
        <charset val="134"/>
      </rPr>
      <t>23.1</t>
    </r>
    <r>
      <rPr>
        <sz val="9"/>
        <color theme="1"/>
        <rFont val="宋体"/>
        <charset val="134"/>
      </rPr>
      <t>千米，路面宽</t>
    </r>
    <r>
      <rPr>
        <sz val="9"/>
        <color theme="1"/>
        <rFont val="Times New Roman"/>
        <charset val="134"/>
      </rPr>
      <t>3.5</t>
    </r>
    <r>
      <rPr>
        <sz val="9"/>
        <color theme="1"/>
        <rFont val="宋体"/>
        <charset val="134"/>
      </rPr>
      <t>米（附属设施：根据实际需求设置错车道和安装涵管），安装太阳能杀虫灯</t>
    </r>
    <r>
      <rPr>
        <sz val="9"/>
        <color theme="1"/>
        <rFont val="Times New Roman"/>
        <charset val="134"/>
      </rPr>
      <t>60</t>
    </r>
    <r>
      <rPr>
        <sz val="9"/>
        <color theme="1"/>
        <rFont val="宋体"/>
        <charset val="134"/>
      </rPr>
      <t>盏，示范区沟渠</t>
    </r>
    <r>
      <rPr>
        <sz val="9"/>
        <color theme="1"/>
        <rFont val="Times New Roman"/>
        <charset val="134"/>
      </rPr>
      <t>5</t>
    </r>
    <r>
      <rPr>
        <sz val="9"/>
        <color theme="1"/>
        <rFont val="宋体"/>
        <charset val="134"/>
      </rPr>
      <t>公里。</t>
    </r>
  </si>
  <si>
    <r>
      <rPr>
        <sz val="9"/>
        <color theme="1"/>
        <rFont val="宋体"/>
        <charset val="134"/>
      </rPr>
      <t>维摩乡</t>
    </r>
  </si>
  <si>
    <r>
      <rPr>
        <sz val="9"/>
        <color theme="1"/>
        <rFont val="宋体"/>
        <charset val="134"/>
      </rPr>
      <t>维摩乡人民政府</t>
    </r>
  </si>
  <si>
    <r>
      <rPr>
        <sz val="9"/>
        <color theme="1"/>
        <rFont val="宋体"/>
        <charset val="134"/>
      </rPr>
      <t>维摩乡现代农业示范区产业基地建设采取采取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的发展模式，项目完成后有效提升基地综合效益，提升基地综合效益，又带动乡村旅游业的发展，加速产业兴旺，助力乡村振兴，还可实现群众就近务工增收，实现公司、村集体、农户三赢，预计年总产值</t>
    </r>
    <r>
      <rPr>
        <sz val="9"/>
        <color theme="1"/>
        <rFont val="Times New Roman"/>
        <charset val="134"/>
      </rPr>
      <t>6000</t>
    </r>
    <r>
      <rPr>
        <sz val="9"/>
        <color theme="1"/>
        <rFont val="宋体"/>
        <charset val="134"/>
      </rPr>
      <t>余万元，户均预计增收</t>
    </r>
    <r>
      <rPr>
        <sz val="9"/>
        <color theme="1"/>
        <rFont val="Times New Roman"/>
        <charset val="134"/>
      </rPr>
      <t>3000</t>
    </r>
    <r>
      <rPr>
        <sz val="9"/>
        <color theme="1"/>
        <rFont val="宋体"/>
        <charset val="134"/>
      </rPr>
      <t>元以上，实现农民增收。项目覆盖阿伍、斗果、维摩、长岭街四个脱贫村，惠及农户</t>
    </r>
    <r>
      <rPr>
        <sz val="9"/>
        <color theme="1"/>
        <rFont val="Times New Roman"/>
        <charset val="134"/>
      </rPr>
      <t>548</t>
    </r>
    <r>
      <rPr>
        <sz val="9"/>
        <color theme="1"/>
        <rFont val="宋体"/>
        <charset val="134"/>
      </rPr>
      <t>户</t>
    </r>
    <r>
      <rPr>
        <sz val="9"/>
        <color theme="1"/>
        <rFont val="Times New Roman"/>
        <charset val="134"/>
      </rPr>
      <t>2740</t>
    </r>
    <r>
      <rPr>
        <sz val="9"/>
        <color theme="1"/>
        <rFont val="宋体"/>
        <charset val="134"/>
      </rPr>
      <t>人，其中脱贫户和监测户</t>
    </r>
    <r>
      <rPr>
        <sz val="9"/>
        <color theme="1"/>
        <rFont val="Times New Roman"/>
        <charset val="134"/>
      </rPr>
      <t>128</t>
    </r>
    <r>
      <rPr>
        <sz val="9"/>
        <color theme="1"/>
        <rFont val="宋体"/>
        <charset val="134"/>
      </rPr>
      <t>户</t>
    </r>
    <r>
      <rPr>
        <sz val="9"/>
        <color theme="1"/>
        <rFont val="Times New Roman"/>
        <charset val="134"/>
      </rPr>
      <t>610</t>
    </r>
    <r>
      <rPr>
        <sz val="9"/>
        <color theme="1"/>
        <rFont val="宋体"/>
        <charset val="134"/>
      </rPr>
      <t>人。</t>
    </r>
  </si>
  <si>
    <r>
      <rPr>
        <sz val="9"/>
        <color theme="1"/>
        <rFont val="宋体"/>
        <charset val="134"/>
      </rPr>
      <t>砚山县盘龙乡特色水果种植示范区产业建设项目</t>
    </r>
  </si>
  <si>
    <r>
      <rPr>
        <sz val="9"/>
        <color theme="1"/>
        <rFont val="宋体"/>
        <charset val="134"/>
      </rPr>
      <t>盘龙乡特色盘龙乡特色水果种植示范区产业建设，种植沃柑橘</t>
    </r>
    <r>
      <rPr>
        <sz val="9"/>
        <color theme="1"/>
        <rFont val="Times New Roman"/>
        <charset val="134"/>
      </rPr>
      <t>2000</t>
    </r>
    <r>
      <rPr>
        <sz val="9"/>
        <color theme="1"/>
        <rFont val="宋体"/>
        <charset val="134"/>
      </rPr>
      <t>余亩、香脆李</t>
    </r>
    <r>
      <rPr>
        <sz val="9"/>
        <color theme="1"/>
        <rFont val="Times New Roman"/>
        <charset val="134"/>
      </rPr>
      <t>1800</t>
    </r>
    <r>
      <rPr>
        <sz val="9"/>
        <color theme="1"/>
        <rFont val="宋体"/>
        <charset val="134"/>
      </rPr>
      <t>余亩、桃子</t>
    </r>
    <r>
      <rPr>
        <sz val="9"/>
        <color theme="1"/>
        <rFont val="Times New Roman"/>
        <charset val="134"/>
      </rPr>
      <t>105</t>
    </r>
    <r>
      <rPr>
        <sz val="9"/>
        <color theme="1"/>
        <rFont val="宋体"/>
        <charset val="134"/>
      </rPr>
      <t>亩、枇杷</t>
    </r>
    <r>
      <rPr>
        <sz val="9"/>
        <color theme="1"/>
        <rFont val="Times New Roman"/>
        <charset val="134"/>
      </rPr>
      <t>50</t>
    </r>
    <r>
      <rPr>
        <sz val="9"/>
        <color theme="1"/>
        <rFont val="宋体"/>
        <charset val="134"/>
      </rPr>
      <t>亩，投资</t>
    </r>
    <r>
      <rPr>
        <sz val="9"/>
        <color theme="1"/>
        <rFont val="Times New Roman"/>
        <charset val="134"/>
      </rPr>
      <t>960</t>
    </r>
    <r>
      <rPr>
        <sz val="9"/>
        <color theme="1"/>
        <rFont val="宋体"/>
        <charset val="134"/>
      </rPr>
      <t>万建设产业道路、机耕道路共计</t>
    </r>
    <r>
      <rPr>
        <sz val="9"/>
        <color theme="1"/>
        <rFont val="Times New Roman"/>
        <charset val="134"/>
      </rPr>
      <t>12.53</t>
    </r>
    <r>
      <rPr>
        <sz val="9"/>
        <color theme="1"/>
        <rFont val="宋体"/>
        <charset val="134"/>
      </rPr>
      <t>公里（附属设施：根据实际需求设置错车道和安装涵管），建设灌溉水渠及灌溉用管道、管网</t>
    </r>
    <r>
      <rPr>
        <sz val="9"/>
        <color theme="1"/>
        <rFont val="Times New Roman"/>
        <charset val="134"/>
      </rPr>
      <t>10</t>
    </r>
    <r>
      <rPr>
        <sz val="9"/>
        <color theme="1"/>
        <rFont val="宋体"/>
        <charset val="134"/>
      </rPr>
      <t>公里。</t>
    </r>
  </si>
  <si>
    <r>
      <rPr>
        <sz val="9"/>
        <color theme="1"/>
        <rFont val="宋体"/>
        <charset val="134"/>
      </rPr>
      <t>盘龙乡特色盘龙乡特色水果种植示范区采取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积极整合村委会土地资源、人力资源，让企业发展的过程成为带农增收、促进农民共同富裕的过程，实现了农民增收、企业发展、地方受益。完善基础设施提高亩产量，减少运输成本，推进农业农村基础设施现代化，项目建成后预计亩产值增收</t>
    </r>
    <r>
      <rPr>
        <sz val="9"/>
        <color theme="1"/>
        <rFont val="Times New Roman"/>
        <charset val="134"/>
      </rPr>
      <t>4000</t>
    </r>
    <r>
      <rPr>
        <sz val="9"/>
        <color theme="1"/>
        <rFont val="宋体"/>
        <charset val="134"/>
      </rPr>
      <t>余元，年总产值</t>
    </r>
    <r>
      <rPr>
        <sz val="9"/>
        <color theme="1"/>
        <rFont val="Times New Roman"/>
        <charset val="134"/>
      </rPr>
      <t>2000</t>
    </r>
    <r>
      <rPr>
        <sz val="9"/>
        <color theme="1"/>
        <rFont val="宋体"/>
        <charset val="134"/>
      </rPr>
      <t>余万元，亩产户均预计增收</t>
    </r>
    <r>
      <rPr>
        <sz val="9"/>
        <color theme="1"/>
        <rFont val="Times New Roman"/>
        <charset val="134"/>
      </rPr>
      <t>3000</t>
    </r>
    <r>
      <rPr>
        <sz val="9"/>
        <color theme="1"/>
        <rFont val="宋体"/>
        <charset val="134"/>
      </rPr>
      <t>元以上，实现农民增收、农业发展、农村稳定。项目慧及明德、腻姐、三合</t>
    </r>
    <r>
      <rPr>
        <sz val="9"/>
        <color theme="1"/>
        <rFont val="Times New Roman"/>
        <charset val="134"/>
      </rPr>
      <t>3</t>
    </r>
    <r>
      <rPr>
        <sz val="9"/>
        <color theme="1"/>
        <rFont val="宋体"/>
        <charset val="134"/>
      </rPr>
      <t>个村委会</t>
    </r>
    <r>
      <rPr>
        <sz val="9"/>
        <color theme="1"/>
        <rFont val="Times New Roman"/>
        <charset val="134"/>
      </rPr>
      <t>4114</t>
    </r>
    <r>
      <rPr>
        <sz val="9"/>
        <color theme="1"/>
        <rFont val="宋体"/>
        <charset val="134"/>
      </rPr>
      <t>户</t>
    </r>
    <r>
      <rPr>
        <sz val="9"/>
        <color theme="1"/>
        <rFont val="Times New Roman"/>
        <charset val="134"/>
      </rPr>
      <t>17859</t>
    </r>
    <r>
      <rPr>
        <sz val="9"/>
        <color theme="1"/>
        <rFont val="宋体"/>
        <charset val="134"/>
      </rPr>
      <t>人（其中脱贫户和监测户共计</t>
    </r>
    <r>
      <rPr>
        <sz val="9"/>
        <color theme="1"/>
        <rFont val="Times New Roman"/>
        <charset val="134"/>
      </rPr>
      <t>691</t>
    </r>
    <r>
      <rPr>
        <sz val="9"/>
        <color theme="1"/>
        <rFont val="宋体"/>
        <charset val="134"/>
      </rPr>
      <t>户</t>
    </r>
    <r>
      <rPr>
        <sz val="9"/>
        <color theme="1"/>
        <rFont val="Times New Roman"/>
        <charset val="134"/>
      </rPr>
      <t>3837</t>
    </r>
    <r>
      <rPr>
        <sz val="9"/>
        <color theme="1"/>
        <rFont val="宋体"/>
        <charset val="134"/>
      </rPr>
      <t>人）。</t>
    </r>
  </si>
  <si>
    <r>
      <rPr>
        <sz val="9"/>
        <color theme="1"/>
        <rFont val="宋体"/>
        <charset val="134"/>
      </rPr>
      <t>砚山县八嘎乡现代农业示范区产业建设项目</t>
    </r>
  </si>
  <si>
    <r>
      <rPr>
        <sz val="9"/>
        <color theme="1"/>
        <rFont val="宋体"/>
        <charset val="134"/>
      </rPr>
      <t>在八嘎乡现代农业示范区建设沃柑标准化种植示范基地</t>
    </r>
    <r>
      <rPr>
        <sz val="9"/>
        <color theme="1"/>
        <rFont val="Times New Roman"/>
        <charset val="134"/>
      </rPr>
      <t>5000</t>
    </r>
    <r>
      <rPr>
        <sz val="9"/>
        <color theme="1"/>
        <rFont val="宋体"/>
        <charset val="134"/>
      </rPr>
      <t>亩，花椒标准化种植示范基地</t>
    </r>
    <r>
      <rPr>
        <sz val="9"/>
        <color theme="1"/>
        <rFont val="Times New Roman"/>
        <charset val="134"/>
      </rPr>
      <t>5000</t>
    </r>
    <r>
      <rPr>
        <sz val="9"/>
        <color theme="1"/>
        <rFont val="宋体"/>
        <charset val="134"/>
      </rPr>
      <t>亩，玉米标准化种植示范基地</t>
    </r>
    <r>
      <rPr>
        <sz val="9"/>
        <color theme="1"/>
        <rFont val="Times New Roman"/>
        <charset val="134"/>
      </rPr>
      <t>8000</t>
    </r>
    <r>
      <rPr>
        <sz val="9"/>
        <color theme="1"/>
        <rFont val="宋体"/>
        <charset val="134"/>
      </rPr>
      <t>亩，投资</t>
    </r>
    <r>
      <rPr>
        <sz val="9"/>
        <color theme="1"/>
        <rFont val="Times New Roman"/>
        <charset val="134"/>
      </rPr>
      <t>573</t>
    </r>
    <r>
      <rPr>
        <sz val="9"/>
        <color theme="1"/>
        <rFont val="宋体"/>
        <charset val="134"/>
      </rPr>
      <t>万元建设产业道路</t>
    </r>
    <r>
      <rPr>
        <sz val="9"/>
        <color theme="1"/>
        <rFont val="Times New Roman"/>
        <charset val="134"/>
      </rPr>
      <t>19.1</t>
    </r>
    <r>
      <rPr>
        <sz val="9"/>
        <color theme="1"/>
        <rFont val="宋体"/>
        <charset val="134"/>
      </rPr>
      <t>千米，路面宽</t>
    </r>
    <r>
      <rPr>
        <sz val="9"/>
        <color theme="1"/>
        <rFont val="Times New Roman"/>
        <charset val="134"/>
      </rPr>
      <t>3.5</t>
    </r>
    <r>
      <rPr>
        <sz val="9"/>
        <color theme="1"/>
        <rFont val="宋体"/>
        <charset val="134"/>
      </rPr>
      <t>米</t>
    </r>
    <r>
      <rPr>
        <sz val="9"/>
        <color theme="1"/>
        <rFont val="Times New Roman"/>
        <charset val="134"/>
      </rPr>
      <t>,</t>
    </r>
    <r>
      <rPr>
        <sz val="9"/>
        <color theme="1"/>
        <rFont val="宋体"/>
        <charset val="134"/>
      </rPr>
      <t>厚</t>
    </r>
    <r>
      <rPr>
        <sz val="9"/>
        <color theme="1"/>
        <rFont val="Times New Roman"/>
        <charset val="134"/>
      </rPr>
      <t>0.18</t>
    </r>
    <r>
      <rPr>
        <sz val="9"/>
        <color theme="1"/>
        <rFont val="宋体"/>
        <charset val="134"/>
      </rPr>
      <t>米，（附属设施：根据实际需求设置错车道和安装涵管），安装太阳能杀虫灯</t>
    </r>
    <r>
      <rPr>
        <sz val="9"/>
        <color theme="1"/>
        <rFont val="Times New Roman"/>
        <charset val="134"/>
      </rPr>
      <t>50</t>
    </r>
    <r>
      <rPr>
        <sz val="9"/>
        <color theme="1"/>
        <rFont val="宋体"/>
        <charset val="134"/>
      </rPr>
      <t>盏，示范区沟渠</t>
    </r>
    <r>
      <rPr>
        <sz val="9"/>
        <color theme="1"/>
        <rFont val="Times New Roman"/>
        <charset val="134"/>
      </rPr>
      <t>5</t>
    </r>
    <r>
      <rPr>
        <sz val="9"/>
        <color theme="1"/>
        <rFont val="宋体"/>
        <charset val="134"/>
      </rPr>
      <t>公里。</t>
    </r>
  </si>
  <si>
    <r>
      <rPr>
        <sz val="9"/>
        <color theme="1"/>
        <rFont val="宋体"/>
        <charset val="134"/>
      </rPr>
      <t>八嘎乡</t>
    </r>
  </si>
  <si>
    <r>
      <rPr>
        <sz val="9"/>
        <color theme="1"/>
        <rFont val="宋体"/>
        <charset val="134"/>
      </rPr>
      <t>八嘎乡人民政府</t>
    </r>
  </si>
  <si>
    <r>
      <rPr>
        <sz val="9"/>
        <color theme="1"/>
        <rFont val="宋体"/>
        <charset val="134"/>
      </rPr>
      <t>八嘎乡现代农业示范区产业基地建设采取采取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的发展模式，项目完成后有效提升基地综合效益，提升基地综合效益，又带动乡村旅游业的发展，加速产业兴旺，助力乡村振兴，还可实现群众就近务工增收，实现公司、村集体、农户三赢，预计花椒亩产值</t>
    </r>
    <r>
      <rPr>
        <sz val="9"/>
        <color theme="1"/>
        <rFont val="Times New Roman"/>
        <charset val="134"/>
      </rPr>
      <t>6000</t>
    </r>
    <r>
      <rPr>
        <sz val="9"/>
        <color theme="1"/>
        <rFont val="宋体"/>
        <charset val="134"/>
      </rPr>
      <t>余元，沃柑亩产值</t>
    </r>
    <r>
      <rPr>
        <sz val="9"/>
        <color theme="1"/>
        <rFont val="Times New Roman"/>
        <charset val="134"/>
      </rPr>
      <t>5000</t>
    </r>
    <r>
      <rPr>
        <sz val="9"/>
        <color theme="1"/>
        <rFont val="宋体"/>
        <charset val="134"/>
      </rPr>
      <t>余元、玉米亩产值</t>
    </r>
    <r>
      <rPr>
        <sz val="9"/>
        <color theme="1"/>
        <rFont val="Times New Roman"/>
        <charset val="134"/>
      </rPr>
      <t>4000</t>
    </r>
    <r>
      <rPr>
        <sz val="9"/>
        <color theme="1"/>
        <rFont val="宋体"/>
        <charset val="134"/>
      </rPr>
      <t>余元，年总产值</t>
    </r>
    <r>
      <rPr>
        <sz val="9"/>
        <color theme="1"/>
        <rFont val="Times New Roman"/>
        <charset val="134"/>
      </rPr>
      <t>6000</t>
    </r>
    <r>
      <rPr>
        <sz val="9"/>
        <color theme="1"/>
        <rFont val="宋体"/>
        <charset val="134"/>
      </rPr>
      <t>余万元，户均预计增收</t>
    </r>
    <r>
      <rPr>
        <sz val="9"/>
        <color theme="1"/>
        <rFont val="Times New Roman"/>
        <charset val="134"/>
      </rPr>
      <t>3000</t>
    </r>
    <r>
      <rPr>
        <sz val="9"/>
        <color theme="1"/>
        <rFont val="宋体"/>
        <charset val="134"/>
      </rPr>
      <t>元以上，实现农民增收。项目覆盖牛落洞、竜所、梅子箐、胡广箐、半夜寨等</t>
    </r>
    <r>
      <rPr>
        <sz val="9"/>
        <color theme="1"/>
        <rFont val="Times New Roman"/>
        <charset val="134"/>
      </rPr>
      <t>5</t>
    </r>
    <r>
      <rPr>
        <sz val="9"/>
        <color theme="1"/>
        <rFont val="宋体"/>
        <charset val="134"/>
      </rPr>
      <t>个脱贫村，惠及农户</t>
    </r>
    <r>
      <rPr>
        <sz val="9"/>
        <color theme="1"/>
        <rFont val="Times New Roman"/>
        <charset val="134"/>
      </rPr>
      <t>562</t>
    </r>
    <r>
      <rPr>
        <sz val="9"/>
        <color theme="1"/>
        <rFont val="宋体"/>
        <charset val="134"/>
      </rPr>
      <t>户</t>
    </r>
    <r>
      <rPr>
        <sz val="9"/>
        <color theme="1"/>
        <rFont val="Times New Roman"/>
        <charset val="134"/>
      </rPr>
      <t>2740</t>
    </r>
    <r>
      <rPr>
        <sz val="9"/>
        <color theme="1"/>
        <rFont val="宋体"/>
        <charset val="134"/>
      </rPr>
      <t>人，其中脱贫户和监测户</t>
    </r>
    <r>
      <rPr>
        <sz val="9"/>
        <color theme="1"/>
        <rFont val="Times New Roman"/>
        <charset val="134"/>
      </rPr>
      <t>548</t>
    </r>
    <r>
      <rPr>
        <sz val="9"/>
        <color theme="1"/>
        <rFont val="宋体"/>
        <charset val="134"/>
      </rPr>
      <t>户</t>
    </r>
    <r>
      <rPr>
        <sz val="9"/>
        <color theme="1"/>
        <rFont val="Times New Roman"/>
        <charset val="134"/>
      </rPr>
      <t>2291</t>
    </r>
    <r>
      <rPr>
        <sz val="9"/>
        <color theme="1"/>
        <rFont val="宋体"/>
        <charset val="134"/>
      </rPr>
      <t>人。</t>
    </r>
  </si>
  <si>
    <r>
      <rPr>
        <sz val="9"/>
        <color theme="1"/>
        <rFont val="宋体"/>
        <charset val="134"/>
      </rPr>
      <t>砚山县干河乡现代农业示范区产业建设项目</t>
    </r>
  </si>
  <si>
    <r>
      <rPr>
        <sz val="9"/>
        <color theme="1"/>
        <rFont val="宋体"/>
        <charset val="134"/>
      </rPr>
      <t>在干河彝族乡现代农业示范区建设辣椒标准化种植示范基地</t>
    </r>
    <r>
      <rPr>
        <sz val="9"/>
        <color theme="1"/>
        <rFont val="Times New Roman"/>
        <charset val="134"/>
      </rPr>
      <t>4100</t>
    </r>
    <r>
      <rPr>
        <sz val="9"/>
        <color theme="1"/>
        <rFont val="宋体"/>
        <charset val="134"/>
      </rPr>
      <t>亩、蔬菜种植示范基地</t>
    </r>
    <r>
      <rPr>
        <sz val="9"/>
        <color theme="1"/>
        <rFont val="Times New Roman"/>
        <charset val="134"/>
      </rPr>
      <t>4000</t>
    </r>
    <r>
      <rPr>
        <sz val="9"/>
        <color theme="1"/>
        <rFont val="宋体"/>
        <charset val="134"/>
      </rPr>
      <t>亩、万寿菊种植示范基地</t>
    </r>
    <r>
      <rPr>
        <sz val="9"/>
        <color theme="1"/>
        <rFont val="Times New Roman"/>
        <charset val="134"/>
      </rPr>
      <t>4000</t>
    </r>
    <r>
      <rPr>
        <sz val="9"/>
        <color theme="1"/>
        <rFont val="宋体"/>
        <charset val="134"/>
      </rPr>
      <t>亩、种桑养蚕示范基地</t>
    </r>
    <r>
      <rPr>
        <sz val="9"/>
        <color theme="1"/>
        <rFont val="Times New Roman"/>
        <charset val="134"/>
      </rPr>
      <t>2000</t>
    </r>
    <r>
      <rPr>
        <sz val="9"/>
        <color theme="1"/>
        <rFont val="宋体"/>
        <charset val="134"/>
      </rPr>
      <t>亩，投资</t>
    </r>
    <r>
      <rPr>
        <sz val="9"/>
        <color theme="1"/>
        <rFont val="Times New Roman"/>
        <charset val="134"/>
      </rPr>
      <t>414</t>
    </r>
    <r>
      <rPr>
        <sz val="9"/>
        <color theme="1"/>
        <rFont val="宋体"/>
        <charset val="134"/>
      </rPr>
      <t>万元建设产业道路</t>
    </r>
    <r>
      <rPr>
        <sz val="9"/>
        <color theme="1"/>
        <rFont val="Times New Roman"/>
        <charset val="134"/>
      </rPr>
      <t>13.8</t>
    </r>
    <r>
      <rPr>
        <sz val="9"/>
        <color theme="1"/>
        <rFont val="宋体"/>
        <charset val="134"/>
      </rPr>
      <t>千米，路面宽</t>
    </r>
    <r>
      <rPr>
        <sz val="9"/>
        <color theme="1"/>
        <rFont val="Times New Roman"/>
        <charset val="134"/>
      </rPr>
      <t>3.5</t>
    </r>
    <r>
      <rPr>
        <sz val="9"/>
        <color theme="1"/>
        <rFont val="宋体"/>
        <charset val="134"/>
      </rPr>
      <t>米</t>
    </r>
    <r>
      <rPr>
        <sz val="9"/>
        <color theme="1"/>
        <rFont val="Times New Roman"/>
        <charset val="134"/>
      </rPr>
      <t>,</t>
    </r>
    <r>
      <rPr>
        <sz val="9"/>
        <color theme="1"/>
        <rFont val="宋体"/>
        <charset val="134"/>
      </rPr>
      <t>厚</t>
    </r>
    <r>
      <rPr>
        <sz val="9"/>
        <color theme="1"/>
        <rFont val="Times New Roman"/>
        <charset val="134"/>
      </rPr>
      <t>0.18</t>
    </r>
    <r>
      <rPr>
        <sz val="9"/>
        <color theme="1"/>
        <rFont val="宋体"/>
        <charset val="134"/>
      </rPr>
      <t>米，（附属设施：根据实际需求设置错车道</t>
    </r>
    <r>
      <rPr>
        <sz val="9"/>
        <color theme="1"/>
        <rFont val="Times New Roman"/>
        <charset val="134"/>
      </rPr>
      <t>3</t>
    </r>
    <r>
      <rPr>
        <sz val="9"/>
        <color theme="1"/>
        <rFont val="宋体"/>
        <charset val="134"/>
      </rPr>
      <t>个</t>
    </r>
    <r>
      <rPr>
        <sz val="9"/>
        <color theme="1"/>
        <rFont val="Times New Roman"/>
        <charset val="134"/>
      </rPr>
      <t>/</t>
    </r>
    <r>
      <rPr>
        <sz val="9"/>
        <color theme="1"/>
        <rFont val="宋体"/>
        <charset val="134"/>
      </rPr>
      <t>千米和安装涵管</t>
    </r>
    <r>
      <rPr>
        <sz val="9"/>
        <color theme="1"/>
        <rFont val="Times New Roman"/>
        <charset val="134"/>
      </rPr>
      <t>3</t>
    </r>
    <r>
      <rPr>
        <sz val="9"/>
        <color theme="1"/>
        <rFont val="宋体"/>
        <charset val="134"/>
      </rPr>
      <t>个</t>
    </r>
    <r>
      <rPr>
        <sz val="9"/>
        <color theme="1"/>
        <rFont val="Times New Roman"/>
        <charset val="134"/>
      </rPr>
      <t>/</t>
    </r>
    <r>
      <rPr>
        <sz val="9"/>
        <color theme="1"/>
        <rFont val="宋体"/>
        <charset val="134"/>
      </rPr>
      <t>千米），安装太阳能杀虫灯</t>
    </r>
    <r>
      <rPr>
        <sz val="9"/>
        <color theme="1"/>
        <rFont val="Times New Roman"/>
        <charset val="134"/>
      </rPr>
      <t>40</t>
    </r>
    <r>
      <rPr>
        <sz val="9"/>
        <color theme="1"/>
        <rFont val="宋体"/>
        <charset val="134"/>
      </rPr>
      <t>盏；示范区沟渠</t>
    </r>
    <r>
      <rPr>
        <sz val="9"/>
        <color theme="1"/>
        <rFont val="Times New Roman"/>
        <charset val="134"/>
      </rPr>
      <t>6</t>
    </r>
    <r>
      <rPr>
        <sz val="9"/>
        <color theme="1"/>
        <rFont val="宋体"/>
        <charset val="134"/>
      </rPr>
      <t>公里。</t>
    </r>
  </si>
  <si>
    <r>
      <rPr>
        <sz val="9"/>
        <color theme="1"/>
        <rFont val="宋体"/>
        <charset val="134"/>
      </rPr>
      <t>干河乡</t>
    </r>
  </si>
  <si>
    <r>
      <rPr>
        <sz val="9"/>
        <color theme="1"/>
        <rFont val="宋体"/>
        <charset val="134"/>
      </rPr>
      <t>干河乡人民政府</t>
    </r>
  </si>
  <si>
    <r>
      <rPr>
        <sz val="9"/>
        <color theme="1"/>
        <rFont val="宋体"/>
        <charset val="134"/>
      </rPr>
      <t>干河乡现代农业示范区产业建设采取采取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的发展模式，项目完成后有效提升基地综合效益，提升基地综合效益，又带动乡村旅游业的发展，加速产业兴旺，助力乡村振兴，还可实现群众就近务工增收，实现公司、村集体、农户三赢，预计预计辣椒亩产值</t>
    </r>
    <r>
      <rPr>
        <sz val="9"/>
        <color theme="1"/>
        <rFont val="Times New Roman"/>
        <charset val="134"/>
      </rPr>
      <t>4500</t>
    </r>
    <r>
      <rPr>
        <sz val="9"/>
        <color theme="1"/>
        <rFont val="宋体"/>
        <charset val="134"/>
      </rPr>
      <t>余元、蔬菜亩产值</t>
    </r>
    <r>
      <rPr>
        <sz val="9"/>
        <color theme="1"/>
        <rFont val="Times New Roman"/>
        <charset val="134"/>
      </rPr>
      <t>4000</t>
    </r>
    <r>
      <rPr>
        <sz val="9"/>
        <color theme="1"/>
        <rFont val="宋体"/>
        <charset val="134"/>
      </rPr>
      <t>余元、万寿菊亩产值</t>
    </r>
    <r>
      <rPr>
        <sz val="9"/>
        <color theme="1"/>
        <rFont val="Times New Roman"/>
        <charset val="134"/>
      </rPr>
      <t>4000</t>
    </r>
    <r>
      <rPr>
        <sz val="9"/>
        <color theme="1"/>
        <rFont val="宋体"/>
        <charset val="134"/>
      </rPr>
      <t>余元、种桑养蚕亩产值</t>
    </r>
    <r>
      <rPr>
        <sz val="9"/>
        <color theme="1"/>
        <rFont val="Times New Roman"/>
        <charset val="134"/>
      </rPr>
      <t>4000</t>
    </r>
    <r>
      <rPr>
        <sz val="9"/>
        <color theme="1"/>
        <rFont val="宋体"/>
        <charset val="134"/>
      </rPr>
      <t>余元，年总产值</t>
    </r>
    <r>
      <rPr>
        <sz val="9"/>
        <color theme="1"/>
        <rFont val="Times New Roman"/>
        <charset val="134"/>
      </rPr>
      <t>5800</t>
    </r>
    <r>
      <rPr>
        <sz val="9"/>
        <color theme="1"/>
        <rFont val="宋体"/>
        <charset val="134"/>
      </rPr>
      <t>余万元，亩产户均预计增收</t>
    </r>
    <r>
      <rPr>
        <sz val="9"/>
        <color theme="1"/>
        <rFont val="Times New Roman"/>
        <charset val="134"/>
      </rPr>
      <t>1000</t>
    </r>
    <r>
      <rPr>
        <sz val="9"/>
        <color theme="1"/>
        <rFont val="宋体"/>
        <charset val="134"/>
      </rPr>
      <t>元以上，实现农民增收。项目覆盖干河、碧云、卡吉、红舍克四个脱贫村，惠及农户</t>
    </r>
    <r>
      <rPr>
        <sz val="9"/>
        <color theme="1"/>
        <rFont val="Times New Roman"/>
        <charset val="134"/>
      </rPr>
      <t>3154</t>
    </r>
    <r>
      <rPr>
        <sz val="9"/>
        <color theme="1"/>
        <rFont val="宋体"/>
        <charset val="134"/>
      </rPr>
      <t>户</t>
    </r>
    <r>
      <rPr>
        <sz val="9"/>
        <color theme="1"/>
        <rFont val="Times New Roman"/>
        <charset val="134"/>
      </rPr>
      <t>12738</t>
    </r>
    <r>
      <rPr>
        <sz val="9"/>
        <color theme="1"/>
        <rFont val="宋体"/>
        <charset val="134"/>
      </rPr>
      <t>人，其中脱贫户和监测户</t>
    </r>
    <r>
      <rPr>
        <sz val="9"/>
        <color theme="1"/>
        <rFont val="Times New Roman"/>
        <charset val="134"/>
      </rPr>
      <t>302</t>
    </r>
    <r>
      <rPr>
        <sz val="9"/>
        <color theme="1"/>
        <rFont val="宋体"/>
        <charset val="134"/>
      </rPr>
      <t>户</t>
    </r>
    <r>
      <rPr>
        <sz val="9"/>
        <color theme="1"/>
        <rFont val="Times New Roman"/>
        <charset val="134"/>
      </rPr>
      <t>2626</t>
    </r>
    <r>
      <rPr>
        <sz val="9"/>
        <color theme="1"/>
        <rFont val="宋体"/>
        <charset val="134"/>
      </rPr>
      <t>人。</t>
    </r>
  </si>
  <si>
    <r>
      <rPr>
        <sz val="9"/>
        <color theme="1"/>
        <rFont val="宋体"/>
        <charset val="134"/>
      </rPr>
      <t>砚山县者腊乡现代农业示范区产业建设项目</t>
    </r>
  </si>
  <si>
    <r>
      <rPr>
        <sz val="9"/>
        <color theme="1"/>
        <rFont val="宋体"/>
        <charset val="134"/>
      </rPr>
      <t>在者腊乡现代农业示范区建设李子种植示范基地</t>
    </r>
    <r>
      <rPr>
        <sz val="9"/>
        <color theme="1"/>
        <rFont val="Times New Roman"/>
        <charset val="134"/>
      </rPr>
      <t>2300</t>
    </r>
    <r>
      <rPr>
        <sz val="9"/>
        <color theme="1"/>
        <rFont val="宋体"/>
        <charset val="134"/>
      </rPr>
      <t>亩、桃子种植示范基地</t>
    </r>
    <r>
      <rPr>
        <sz val="9"/>
        <color theme="1"/>
        <rFont val="Times New Roman"/>
        <charset val="134"/>
      </rPr>
      <t>1300</t>
    </r>
    <r>
      <rPr>
        <sz val="9"/>
        <color theme="1"/>
        <rFont val="宋体"/>
        <charset val="134"/>
      </rPr>
      <t>亩、石榴种植示范基地</t>
    </r>
    <r>
      <rPr>
        <sz val="9"/>
        <color theme="1"/>
        <rFont val="Times New Roman"/>
        <charset val="134"/>
      </rPr>
      <t>1000</t>
    </r>
    <r>
      <rPr>
        <sz val="9"/>
        <color theme="1"/>
        <rFont val="宋体"/>
        <charset val="134"/>
      </rPr>
      <t>亩、辣椒种植示范基地</t>
    </r>
    <r>
      <rPr>
        <sz val="9"/>
        <color theme="1"/>
        <rFont val="Times New Roman"/>
        <charset val="134"/>
      </rPr>
      <t>1400</t>
    </r>
    <r>
      <rPr>
        <sz val="9"/>
        <color theme="1"/>
        <rFont val="宋体"/>
        <charset val="134"/>
      </rPr>
      <t>亩、蔬菜</t>
    </r>
    <r>
      <rPr>
        <sz val="9"/>
        <color theme="1"/>
        <rFont val="Times New Roman"/>
        <charset val="134"/>
      </rPr>
      <t>4</t>
    </r>
    <r>
      <rPr>
        <sz val="9"/>
        <color theme="1"/>
        <rFont val="宋体"/>
        <charset val="134"/>
      </rPr>
      <t>种植示范基地</t>
    </r>
    <r>
      <rPr>
        <sz val="9"/>
        <color theme="1"/>
        <rFont val="Times New Roman"/>
        <charset val="134"/>
      </rPr>
      <t>1000</t>
    </r>
    <r>
      <rPr>
        <sz val="9"/>
        <color theme="1"/>
        <rFont val="宋体"/>
        <charset val="134"/>
      </rPr>
      <t>亩、烤烟种植示范基地</t>
    </r>
    <r>
      <rPr>
        <sz val="9"/>
        <color theme="1"/>
        <rFont val="Times New Roman"/>
        <charset val="134"/>
      </rPr>
      <t>600</t>
    </r>
    <r>
      <rPr>
        <sz val="9"/>
        <color theme="1"/>
        <rFont val="宋体"/>
        <charset val="134"/>
      </rPr>
      <t>亩，投资</t>
    </r>
    <r>
      <rPr>
        <sz val="9"/>
        <color theme="1"/>
        <rFont val="Times New Roman"/>
        <charset val="134"/>
      </rPr>
      <t>660</t>
    </r>
    <r>
      <rPr>
        <sz val="9"/>
        <color theme="1"/>
        <rFont val="宋体"/>
        <charset val="134"/>
      </rPr>
      <t>万元建设产业道路</t>
    </r>
    <r>
      <rPr>
        <sz val="9"/>
        <color theme="1"/>
        <rFont val="Times New Roman"/>
        <charset val="134"/>
      </rPr>
      <t>22</t>
    </r>
    <r>
      <rPr>
        <sz val="9"/>
        <color theme="1"/>
        <rFont val="宋体"/>
        <charset val="134"/>
      </rPr>
      <t>千米，路面宽</t>
    </r>
    <r>
      <rPr>
        <sz val="9"/>
        <color theme="1"/>
        <rFont val="Times New Roman"/>
        <charset val="134"/>
      </rPr>
      <t>3.5</t>
    </r>
    <r>
      <rPr>
        <sz val="9"/>
        <color theme="1"/>
        <rFont val="宋体"/>
        <charset val="134"/>
      </rPr>
      <t>米（附属设施：根据实际需求设置错车道和安装涵管），示范区沟渠</t>
    </r>
    <r>
      <rPr>
        <sz val="9"/>
        <color theme="1"/>
        <rFont val="Times New Roman"/>
        <charset val="134"/>
      </rPr>
      <t>9</t>
    </r>
    <r>
      <rPr>
        <sz val="9"/>
        <color theme="1"/>
        <rFont val="宋体"/>
        <charset val="134"/>
      </rPr>
      <t>公里。</t>
    </r>
  </si>
  <si>
    <r>
      <rPr>
        <sz val="9"/>
        <color theme="1"/>
        <rFont val="宋体"/>
        <charset val="134"/>
      </rPr>
      <t>者腊乡</t>
    </r>
  </si>
  <si>
    <r>
      <rPr>
        <sz val="9"/>
        <color theme="1"/>
        <rFont val="宋体"/>
        <charset val="134"/>
      </rPr>
      <t>者腊乡人民政府</t>
    </r>
  </si>
  <si>
    <r>
      <rPr>
        <sz val="9"/>
        <color theme="1"/>
        <rFont val="宋体"/>
        <charset val="134"/>
      </rPr>
      <t>者腊乡现代农业示范区产业基地建设采取采取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的发展模式，项目完成后有效提升基地综合效益，提升基地综合效益，又带动乡村旅游业的发展，加速产业兴旺，助力乡村振兴，还可实现群众就近务工增收，实现公司、村集体、农户三赢，预计年总产值</t>
    </r>
    <r>
      <rPr>
        <sz val="9"/>
        <color theme="1"/>
        <rFont val="Times New Roman"/>
        <charset val="134"/>
      </rPr>
      <t>3000</t>
    </r>
    <r>
      <rPr>
        <sz val="9"/>
        <color theme="1"/>
        <rFont val="宋体"/>
        <charset val="134"/>
      </rPr>
      <t>余万元，亩产户均预计增收</t>
    </r>
    <r>
      <rPr>
        <sz val="9"/>
        <color theme="1"/>
        <rFont val="Times New Roman"/>
        <charset val="134"/>
      </rPr>
      <t>1000</t>
    </r>
    <r>
      <rPr>
        <sz val="9"/>
        <color theme="1"/>
        <rFont val="宋体"/>
        <charset val="134"/>
      </rPr>
      <t>元以上，实现农民增收。项目覆盖者腊乡六诏、羊革、者腊、老龙、布那五个脱贫村，惠及</t>
    </r>
    <r>
      <rPr>
        <sz val="9"/>
        <color theme="1"/>
        <rFont val="Times New Roman"/>
        <charset val="134"/>
      </rPr>
      <t>1774</t>
    </r>
    <r>
      <rPr>
        <sz val="9"/>
        <color theme="1"/>
        <rFont val="宋体"/>
        <charset val="134"/>
      </rPr>
      <t>农户</t>
    </r>
    <r>
      <rPr>
        <sz val="9"/>
        <color theme="1"/>
        <rFont val="Times New Roman"/>
        <charset val="134"/>
      </rPr>
      <t>7356</t>
    </r>
    <r>
      <rPr>
        <sz val="9"/>
        <color theme="1"/>
        <rFont val="宋体"/>
        <charset val="134"/>
      </rPr>
      <t>人，其中：六诏村委会者哈龙马水果生产区惠及</t>
    </r>
    <r>
      <rPr>
        <sz val="9"/>
        <color theme="1"/>
        <rFont val="Times New Roman"/>
        <charset val="134"/>
      </rPr>
      <t>160</t>
    </r>
    <r>
      <rPr>
        <sz val="9"/>
        <color theme="1"/>
        <rFont val="宋体"/>
        <charset val="134"/>
      </rPr>
      <t>户</t>
    </r>
    <r>
      <rPr>
        <sz val="9"/>
        <color theme="1"/>
        <rFont val="Times New Roman"/>
        <charset val="134"/>
      </rPr>
      <t>688</t>
    </r>
    <r>
      <rPr>
        <sz val="9"/>
        <color theme="1"/>
        <rFont val="宋体"/>
        <charset val="134"/>
      </rPr>
      <t>人、六诏村委会干坝子批穴农业水果区惠及</t>
    </r>
    <r>
      <rPr>
        <sz val="9"/>
        <color theme="1"/>
        <rFont val="Times New Roman"/>
        <charset val="134"/>
      </rPr>
      <t>159</t>
    </r>
    <r>
      <rPr>
        <sz val="9"/>
        <color theme="1"/>
        <rFont val="宋体"/>
        <charset val="134"/>
      </rPr>
      <t>户</t>
    </r>
    <r>
      <rPr>
        <sz val="9"/>
        <color theme="1"/>
        <rFont val="Times New Roman"/>
        <charset val="134"/>
      </rPr>
      <t>684</t>
    </r>
    <r>
      <rPr>
        <sz val="9"/>
        <color theme="1"/>
        <rFont val="宋体"/>
        <charset val="134"/>
      </rPr>
      <t>人、羊革村委会兔董农业水果区惠及</t>
    </r>
    <r>
      <rPr>
        <sz val="9"/>
        <color theme="1"/>
        <rFont val="Times New Roman"/>
        <charset val="134"/>
      </rPr>
      <t>156</t>
    </r>
    <r>
      <rPr>
        <sz val="9"/>
        <color theme="1"/>
        <rFont val="宋体"/>
        <charset val="134"/>
      </rPr>
      <t>户</t>
    </r>
    <r>
      <rPr>
        <sz val="9"/>
        <color theme="1"/>
        <rFont val="Times New Roman"/>
        <charset val="134"/>
      </rPr>
      <t>456</t>
    </r>
    <r>
      <rPr>
        <sz val="9"/>
        <color theme="1"/>
        <rFont val="宋体"/>
        <charset val="134"/>
      </rPr>
      <t>人、羊革村委会阿野坝子农业种植区惠及</t>
    </r>
    <r>
      <rPr>
        <sz val="9"/>
        <color theme="1"/>
        <rFont val="Times New Roman"/>
        <charset val="134"/>
      </rPr>
      <t>116</t>
    </r>
    <r>
      <rPr>
        <sz val="9"/>
        <color theme="1"/>
        <rFont val="宋体"/>
        <charset val="134"/>
      </rPr>
      <t>户</t>
    </r>
    <r>
      <rPr>
        <sz val="9"/>
        <color theme="1"/>
        <rFont val="Times New Roman"/>
        <charset val="134"/>
      </rPr>
      <t>544</t>
    </r>
    <r>
      <rPr>
        <sz val="9"/>
        <color theme="1"/>
        <rFont val="宋体"/>
        <charset val="134"/>
      </rPr>
      <t>人、羊革村委会阿野大寨农业种植区惠及</t>
    </r>
    <r>
      <rPr>
        <sz val="9"/>
        <color theme="1"/>
        <rFont val="Times New Roman"/>
        <charset val="134"/>
      </rPr>
      <t>224</t>
    </r>
    <r>
      <rPr>
        <sz val="9"/>
        <color theme="1"/>
        <rFont val="宋体"/>
        <charset val="134"/>
      </rPr>
      <t>户</t>
    </r>
    <r>
      <rPr>
        <sz val="9"/>
        <color theme="1"/>
        <rFont val="Times New Roman"/>
        <charset val="134"/>
      </rPr>
      <t>1061</t>
    </r>
    <r>
      <rPr>
        <sz val="9"/>
        <color theme="1"/>
        <rFont val="宋体"/>
        <charset val="134"/>
      </rPr>
      <t>人、者腊村委会上、下布崩、白岺山农业种植区惠及</t>
    </r>
    <r>
      <rPr>
        <sz val="9"/>
        <color theme="1"/>
        <rFont val="Times New Roman"/>
        <charset val="134"/>
      </rPr>
      <t>256</t>
    </r>
    <r>
      <rPr>
        <sz val="9"/>
        <color theme="1"/>
        <rFont val="宋体"/>
        <charset val="134"/>
      </rPr>
      <t>户</t>
    </r>
    <r>
      <rPr>
        <sz val="9"/>
        <color theme="1"/>
        <rFont val="Times New Roman"/>
        <charset val="134"/>
      </rPr>
      <t>886</t>
    </r>
    <r>
      <rPr>
        <sz val="9"/>
        <color theme="1"/>
        <rFont val="宋体"/>
        <charset val="134"/>
      </rPr>
      <t>人、者腊村委革豆农业水果区惠及</t>
    </r>
    <r>
      <rPr>
        <sz val="9"/>
        <color theme="1"/>
        <rFont val="Times New Roman"/>
        <charset val="134"/>
      </rPr>
      <t>24</t>
    </r>
    <r>
      <rPr>
        <sz val="9"/>
        <color theme="1"/>
        <rFont val="宋体"/>
        <charset val="134"/>
      </rPr>
      <t>户</t>
    </r>
    <r>
      <rPr>
        <sz val="9"/>
        <color theme="1"/>
        <rFont val="Times New Roman"/>
        <charset val="134"/>
      </rPr>
      <t>105</t>
    </r>
    <r>
      <rPr>
        <sz val="9"/>
        <color theme="1"/>
        <rFont val="宋体"/>
        <charset val="134"/>
      </rPr>
      <t>人、老龙村委阿冇农业种植区惠及</t>
    </r>
    <r>
      <rPr>
        <sz val="9"/>
        <color theme="1"/>
        <rFont val="Times New Roman"/>
        <charset val="134"/>
      </rPr>
      <t>196</t>
    </r>
    <r>
      <rPr>
        <sz val="9"/>
        <color theme="1"/>
        <rFont val="宋体"/>
        <charset val="134"/>
      </rPr>
      <t>户</t>
    </r>
    <r>
      <rPr>
        <sz val="9"/>
        <color theme="1"/>
        <rFont val="Times New Roman"/>
        <charset val="134"/>
      </rPr>
      <t>845</t>
    </r>
    <r>
      <rPr>
        <sz val="9"/>
        <color theme="1"/>
        <rFont val="宋体"/>
        <charset val="134"/>
      </rPr>
      <t>人、老龙村委下茂地、西崩农业生产水果区惠及</t>
    </r>
    <r>
      <rPr>
        <sz val="9"/>
        <color theme="1"/>
        <rFont val="Times New Roman"/>
        <charset val="134"/>
      </rPr>
      <t>387</t>
    </r>
    <r>
      <rPr>
        <sz val="9"/>
        <color theme="1"/>
        <rFont val="宋体"/>
        <charset val="134"/>
      </rPr>
      <t>户</t>
    </r>
    <r>
      <rPr>
        <sz val="9"/>
        <color theme="1"/>
        <rFont val="Times New Roman"/>
        <charset val="134"/>
      </rPr>
      <t>1664</t>
    </r>
    <r>
      <rPr>
        <sz val="9"/>
        <color theme="1"/>
        <rFont val="宋体"/>
        <charset val="134"/>
      </rPr>
      <t>人、布那村委会黑泥冲一组、太阳平农业种植区惠及</t>
    </r>
    <r>
      <rPr>
        <sz val="9"/>
        <color theme="1"/>
        <rFont val="Times New Roman"/>
        <charset val="134"/>
      </rPr>
      <t>96</t>
    </r>
    <r>
      <rPr>
        <sz val="9"/>
        <color theme="1"/>
        <rFont val="宋体"/>
        <charset val="134"/>
      </rPr>
      <t>户</t>
    </r>
    <r>
      <rPr>
        <sz val="9"/>
        <color theme="1"/>
        <rFont val="Times New Roman"/>
        <charset val="134"/>
      </rPr>
      <t>423</t>
    </r>
    <r>
      <rPr>
        <sz val="9"/>
        <color theme="1"/>
        <rFont val="宋体"/>
        <charset val="134"/>
      </rPr>
      <t>人。</t>
    </r>
  </si>
  <si>
    <r>
      <rPr>
        <sz val="9"/>
        <color theme="1"/>
        <rFont val="宋体"/>
        <charset val="134"/>
      </rPr>
      <t>砚山县蚌峨乡现代农业示范区产业建设项目</t>
    </r>
  </si>
  <si>
    <r>
      <rPr>
        <sz val="9"/>
        <color theme="1"/>
        <rFont val="宋体"/>
        <charset val="134"/>
      </rPr>
      <t>结合蚌峨乡森林覆盖率高上多地少等实际，在蚌峨乡建设现代农业示范区产业标准化种植杉树基地</t>
    </r>
    <r>
      <rPr>
        <sz val="9"/>
        <color theme="1"/>
        <rFont val="Times New Roman"/>
        <charset val="134"/>
      </rPr>
      <t>30000</t>
    </r>
    <r>
      <rPr>
        <sz val="9"/>
        <color theme="1"/>
        <rFont val="宋体"/>
        <charset val="134"/>
      </rPr>
      <t>亩、优质稻种植示范基地</t>
    </r>
    <r>
      <rPr>
        <sz val="9"/>
        <color theme="1"/>
        <rFont val="Times New Roman"/>
        <charset val="134"/>
      </rPr>
      <t>4000</t>
    </r>
    <r>
      <rPr>
        <sz val="9"/>
        <color theme="1"/>
        <rFont val="宋体"/>
        <charset val="134"/>
      </rPr>
      <t>亩、高产玉米标准化种植基地</t>
    </r>
    <r>
      <rPr>
        <sz val="9"/>
        <color theme="1"/>
        <rFont val="Times New Roman"/>
        <charset val="134"/>
      </rPr>
      <t>8000</t>
    </r>
    <r>
      <rPr>
        <sz val="9"/>
        <color theme="1"/>
        <rFont val="宋体"/>
        <charset val="134"/>
      </rPr>
      <t>亩、林下中药材种植示范基地</t>
    </r>
    <r>
      <rPr>
        <sz val="9"/>
        <color theme="1"/>
        <rFont val="Times New Roman"/>
        <charset val="134"/>
      </rPr>
      <t>200</t>
    </r>
    <r>
      <rPr>
        <sz val="9"/>
        <color theme="1"/>
        <rFont val="宋体"/>
        <charset val="134"/>
      </rPr>
      <t>亩，林下生态鸡养殖</t>
    </r>
    <r>
      <rPr>
        <sz val="9"/>
        <color theme="1"/>
        <rFont val="Times New Roman"/>
        <charset val="134"/>
      </rPr>
      <t>2.3</t>
    </r>
    <r>
      <rPr>
        <sz val="9"/>
        <color theme="1"/>
        <rFont val="宋体"/>
        <charset val="134"/>
      </rPr>
      <t>万羽、本地黑山羊养殖</t>
    </r>
    <r>
      <rPr>
        <sz val="9"/>
        <color theme="1"/>
        <rFont val="Times New Roman"/>
        <charset val="134"/>
      </rPr>
      <t>500</t>
    </r>
    <r>
      <rPr>
        <sz val="9"/>
        <color theme="1"/>
        <rFont val="宋体"/>
        <charset val="134"/>
      </rPr>
      <t>只、本地高峰黄牛养殖</t>
    </r>
    <r>
      <rPr>
        <sz val="9"/>
        <color theme="1"/>
        <rFont val="Times New Roman"/>
        <charset val="134"/>
      </rPr>
      <t>3500</t>
    </r>
    <r>
      <rPr>
        <sz val="9"/>
        <color theme="1"/>
        <rFont val="宋体"/>
        <charset val="134"/>
      </rPr>
      <t>头，投资</t>
    </r>
    <r>
      <rPr>
        <sz val="9"/>
        <color theme="1"/>
        <rFont val="Times New Roman"/>
        <charset val="134"/>
      </rPr>
      <t>777</t>
    </r>
    <r>
      <rPr>
        <sz val="9"/>
        <color theme="1"/>
        <rFont val="宋体"/>
        <charset val="134"/>
      </rPr>
      <t>万元建设产业道路</t>
    </r>
    <r>
      <rPr>
        <sz val="9"/>
        <color theme="1"/>
        <rFont val="Times New Roman"/>
        <charset val="134"/>
      </rPr>
      <t>25.9</t>
    </r>
    <r>
      <rPr>
        <sz val="9"/>
        <color theme="1"/>
        <rFont val="宋体"/>
        <charset val="134"/>
      </rPr>
      <t>公里，路面宽</t>
    </r>
    <r>
      <rPr>
        <sz val="9"/>
        <color theme="1"/>
        <rFont val="Times New Roman"/>
        <charset val="134"/>
      </rPr>
      <t>3.5</t>
    </r>
    <r>
      <rPr>
        <sz val="9"/>
        <color theme="1"/>
        <rFont val="宋体"/>
        <charset val="134"/>
      </rPr>
      <t>米（附属设施：根据实际需求设置错车道和安装涵管），灌溉沟渠管道</t>
    </r>
    <r>
      <rPr>
        <sz val="9"/>
        <color theme="1"/>
        <rFont val="Times New Roman"/>
        <charset val="134"/>
      </rPr>
      <t>1200</t>
    </r>
    <r>
      <rPr>
        <sz val="9"/>
        <color theme="1"/>
        <rFont val="宋体"/>
        <charset val="134"/>
      </rPr>
      <t>米；安装喷灌</t>
    </r>
    <r>
      <rPr>
        <sz val="9"/>
        <color theme="1"/>
        <rFont val="Times New Roman"/>
        <charset val="134"/>
      </rPr>
      <t>300</t>
    </r>
    <r>
      <rPr>
        <sz val="9"/>
        <color theme="1"/>
        <rFont val="宋体"/>
        <charset val="134"/>
      </rPr>
      <t>亩，安装太阳能杀虫灯</t>
    </r>
    <r>
      <rPr>
        <sz val="9"/>
        <color theme="1"/>
        <rFont val="Times New Roman"/>
        <charset val="134"/>
      </rPr>
      <t>30</t>
    </r>
    <r>
      <rPr>
        <sz val="9"/>
        <color theme="1"/>
        <rFont val="宋体"/>
        <charset val="134"/>
      </rPr>
      <t>盏。</t>
    </r>
  </si>
  <si>
    <r>
      <rPr>
        <sz val="9"/>
        <color theme="1"/>
        <rFont val="宋体"/>
        <charset val="134"/>
      </rPr>
      <t>蚌峨乡</t>
    </r>
  </si>
  <si>
    <r>
      <rPr>
        <sz val="9"/>
        <color theme="1"/>
        <rFont val="宋体"/>
        <charset val="134"/>
      </rPr>
      <t>蚌峨乡人民政府</t>
    </r>
  </si>
  <si>
    <r>
      <rPr>
        <sz val="9"/>
        <color theme="1"/>
        <rFont val="宋体"/>
        <charset val="134"/>
      </rPr>
      <t>蚌峨乡现代农业示范区产业基地建设采取采取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的发展模式，项目完成后有效提升基地综合效益，提升基地综合效益，又带动乡村旅游业的发展，加速产业兴旺，助力乡村振兴，还可实现群众就近务工增收，实现公司、村集体、农户三赢，预计年总产值</t>
    </r>
    <r>
      <rPr>
        <sz val="9"/>
        <color theme="1"/>
        <rFont val="Times New Roman"/>
        <charset val="134"/>
      </rPr>
      <t>7260</t>
    </r>
    <r>
      <rPr>
        <sz val="9"/>
        <color theme="1"/>
        <rFont val="宋体"/>
        <charset val="134"/>
      </rPr>
      <t>余万元，户均预计增收</t>
    </r>
    <r>
      <rPr>
        <sz val="9"/>
        <color theme="1"/>
        <rFont val="Times New Roman"/>
        <charset val="134"/>
      </rPr>
      <t>3000</t>
    </r>
    <r>
      <rPr>
        <sz val="9"/>
        <color theme="1"/>
        <rFont val="宋体"/>
        <charset val="134"/>
      </rPr>
      <t>元以上，实现农民增收。项目覆盖全乡</t>
    </r>
    <r>
      <rPr>
        <sz val="9"/>
        <color theme="1"/>
        <rFont val="Times New Roman"/>
        <charset val="134"/>
      </rPr>
      <t>6</t>
    </r>
    <r>
      <rPr>
        <sz val="9"/>
        <color theme="1"/>
        <rFont val="宋体"/>
        <charset val="134"/>
      </rPr>
      <t>个行政村，其中有</t>
    </r>
    <r>
      <rPr>
        <sz val="9"/>
        <color theme="1"/>
        <rFont val="Times New Roman"/>
        <charset val="134"/>
      </rPr>
      <t>5</t>
    </r>
    <r>
      <rPr>
        <sz val="9"/>
        <color theme="1"/>
        <rFont val="宋体"/>
        <charset val="134"/>
      </rPr>
      <t>个脱贫出列村，惠及</t>
    </r>
    <r>
      <rPr>
        <sz val="9"/>
        <color theme="1"/>
        <rFont val="Times New Roman"/>
        <charset val="134"/>
      </rPr>
      <t>2350</t>
    </r>
    <r>
      <rPr>
        <sz val="9"/>
        <color theme="1"/>
        <rFont val="宋体"/>
        <charset val="134"/>
      </rPr>
      <t>户</t>
    </r>
    <r>
      <rPr>
        <sz val="9"/>
        <color theme="1"/>
        <rFont val="Times New Roman"/>
        <charset val="134"/>
      </rPr>
      <t>10714</t>
    </r>
    <r>
      <rPr>
        <sz val="9"/>
        <color theme="1"/>
        <rFont val="宋体"/>
        <charset val="134"/>
      </rPr>
      <t>人，其中脱贫户及监测户</t>
    </r>
    <r>
      <rPr>
        <sz val="9"/>
        <color theme="1"/>
        <rFont val="Times New Roman"/>
        <charset val="134"/>
      </rPr>
      <t>523</t>
    </r>
    <r>
      <rPr>
        <sz val="9"/>
        <color theme="1"/>
        <rFont val="宋体"/>
        <charset val="134"/>
      </rPr>
      <t>户</t>
    </r>
    <r>
      <rPr>
        <sz val="9"/>
        <color theme="1"/>
        <rFont val="Times New Roman"/>
        <charset val="134"/>
      </rPr>
      <t>2276</t>
    </r>
    <r>
      <rPr>
        <sz val="9"/>
        <color theme="1"/>
        <rFont val="宋体"/>
        <charset val="134"/>
      </rPr>
      <t>人。</t>
    </r>
  </si>
  <si>
    <r>
      <rPr>
        <sz val="9"/>
        <color theme="1"/>
        <rFont val="宋体"/>
        <charset val="134"/>
      </rPr>
      <t>砚山县阿猛镇现代农业示范区产业建设项目</t>
    </r>
  </si>
  <si>
    <r>
      <rPr>
        <sz val="9"/>
        <color theme="1"/>
        <rFont val="宋体"/>
        <charset val="134"/>
      </rPr>
      <t>阿猛镇辣椒、果蔬综合种植示范基地建设，种植辣</t>
    </r>
    <r>
      <rPr>
        <sz val="9"/>
        <color theme="1"/>
        <rFont val="Times New Roman"/>
        <charset val="134"/>
      </rPr>
      <t>1400</t>
    </r>
    <r>
      <rPr>
        <sz val="9"/>
        <color theme="1"/>
        <rFont val="宋体"/>
        <charset val="134"/>
      </rPr>
      <t>亩，粮食果蔬种植</t>
    </r>
    <r>
      <rPr>
        <sz val="9"/>
        <color theme="1"/>
        <rFont val="Times New Roman"/>
        <charset val="134"/>
      </rPr>
      <t>8400</t>
    </r>
    <r>
      <rPr>
        <sz val="9"/>
        <color theme="1"/>
        <rFont val="宋体"/>
        <charset val="134"/>
      </rPr>
      <t>亩，油茶</t>
    </r>
    <r>
      <rPr>
        <sz val="9"/>
        <color theme="1"/>
        <rFont val="Times New Roman"/>
        <charset val="134"/>
      </rPr>
      <t>4500</t>
    </r>
    <r>
      <rPr>
        <sz val="9"/>
        <color theme="1"/>
        <rFont val="宋体"/>
        <charset val="134"/>
      </rPr>
      <t>亩，投资</t>
    </r>
    <r>
      <rPr>
        <sz val="9"/>
        <color theme="1"/>
        <rFont val="Times New Roman"/>
        <charset val="134"/>
      </rPr>
      <t>801</t>
    </r>
    <r>
      <rPr>
        <sz val="9"/>
        <color theme="1"/>
        <rFont val="宋体"/>
        <charset val="134"/>
      </rPr>
      <t>万元建设产业道路</t>
    </r>
    <r>
      <rPr>
        <sz val="9"/>
        <color theme="1"/>
        <rFont val="Times New Roman"/>
        <charset val="134"/>
      </rPr>
      <t>26.7</t>
    </r>
    <r>
      <rPr>
        <sz val="9"/>
        <color theme="1"/>
        <rFont val="宋体"/>
        <charset val="134"/>
      </rPr>
      <t>千米，路面宽</t>
    </r>
    <r>
      <rPr>
        <sz val="9"/>
        <color theme="1"/>
        <rFont val="Times New Roman"/>
        <charset val="134"/>
      </rPr>
      <t>3.5</t>
    </r>
    <r>
      <rPr>
        <sz val="9"/>
        <color theme="1"/>
        <rFont val="宋体"/>
        <charset val="134"/>
      </rPr>
      <t>米（附属设施：根据实际需求设置错车道和安装涵管），安装太阳能杀虫灯</t>
    </r>
    <r>
      <rPr>
        <sz val="9"/>
        <color theme="1"/>
        <rFont val="Times New Roman"/>
        <charset val="134"/>
      </rPr>
      <t>35</t>
    </r>
    <r>
      <rPr>
        <sz val="9"/>
        <color theme="1"/>
        <rFont val="宋体"/>
        <charset val="134"/>
      </rPr>
      <t>盏，示范区沟渠</t>
    </r>
    <r>
      <rPr>
        <sz val="9"/>
        <color theme="1"/>
        <rFont val="Times New Roman"/>
        <charset val="134"/>
      </rPr>
      <t>2.2</t>
    </r>
    <r>
      <rPr>
        <sz val="9"/>
        <color theme="1"/>
        <rFont val="宋体"/>
        <charset val="134"/>
      </rPr>
      <t>公里，安装喷灌</t>
    </r>
    <r>
      <rPr>
        <sz val="9"/>
        <color theme="1"/>
        <rFont val="Times New Roman"/>
        <charset val="134"/>
      </rPr>
      <t>400</t>
    </r>
    <r>
      <rPr>
        <sz val="9"/>
        <color theme="1"/>
        <rFont val="宋体"/>
        <charset val="134"/>
      </rPr>
      <t>亩。</t>
    </r>
  </si>
  <si>
    <r>
      <rPr>
        <sz val="9"/>
        <color theme="1"/>
        <rFont val="宋体"/>
        <charset val="134"/>
      </rPr>
      <t>阿猛镇</t>
    </r>
  </si>
  <si>
    <r>
      <rPr>
        <sz val="9"/>
        <color theme="1"/>
        <rFont val="宋体"/>
        <charset val="134"/>
      </rPr>
      <t>阿猛镇现代农业示范区产业基地建设采取采取</t>
    </r>
    <r>
      <rPr>
        <sz val="9"/>
        <color theme="1"/>
        <rFont val="Times New Roman"/>
        <charset val="134"/>
      </rPr>
      <t>“</t>
    </r>
    <r>
      <rPr>
        <sz val="9"/>
        <color theme="1"/>
        <rFont val="宋体"/>
        <charset val="134"/>
      </rPr>
      <t>公司</t>
    </r>
    <r>
      <rPr>
        <sz val="9"/>
        <color theme="1"/>
        <rFont val="Times New Roman"/>
        <charset val="134"/>
      </rPr>
      <t>+</t>
    </r>
    <r>
      <rPr>
        <sz val="9"/>
        <color theme="1"/>
        <rFont val="宋体"/>
        <charset val="134"/>
      </rPr>
      <t>村集体</t>
    </r>
    <r>
      <rPr>
        <sz val="9"/>
        <color theme="1"/>
        <rFont val="Times New Roman"/>
        <charset val="134"/>
      </rPr>
      <t>+</t>
    </r>
    <r>
      <rPr>
        <sz val="9"/>
        <color theme="1"/>
        <rFont val="宋体"/>
        <charset val="134"/>
      </rPr>
      <t>农户</t>
    </r>
    <r>
      <rPr>
        <sz val="9"/>
        <color theme="1"/>
        <rFont val="Times New Roman"/>
        <charset val="134"/>
      </rPr>
      <t>+</t>
    </r>
    <r>
      <rPr>
        <sz val="9"/>
        <color theme="1"/>
        <rFont val="宋体"/>
        <charset val="134"/>
      </rPr>
      <t>基地</t>
    </r>
    <r>
      <rPr>
        <sz val="9"/>
        <color theme="1"/>
        <rFont val="Times New Roman"/>
        <charset val="134"/>
      </rPr>
      <t>”</t>
    </r>
    <r>
      <rPr>
        <sz val="9"/>
        <color theme="1"/>
        <rFont val="宋体"/>
        <charset val="134"/>
      </rPr>
      <t>的发展模式，项目完成后有效提升基地综合效益，改善农业生产种植条件，扭转当地农田水利建设滞后局面，辐射带动周边产业基地，带动提高当地农民生产积极性，进一步促进当地经济社会的可持续发展，通过改善基础设施，提高田间道路运输能力，减少劳动投入，提高生产效率，实现公司、村集体、农户三赢，预计年总产值</t>
    </r>
    <r>
      <rPr>
        <sz val="9"/>
        <color theme="1"/>
        <rFont val="Times New Roman"/>
        <charset val="134"/>
      </rPr>
      <t>2100</t>
    </r>
    <r>
      <rPr>
        <sz val="9"/>
        <color theme="1"/>
        <rFont val="宋体"/>
        <charset val="134"/>
      </rPr>
      <t>余万元，亩产预计增收</t>
    </r>
    <r>
      <rPr>
        <sz val="9"/>
        <color theme="1"/>
        <rFont val="Times New Roman"/>
        <charset val="134"/>
      </rPr>
      <t>1000</t>
    </r>
    <r>
      <rPr>
        <sz val="9"/>
        <color theme="1"/>
        <rFont val="宋体"/>
        <charset val="134"/>
      </rPr>
      <t>元以上，实现农民增收。项目覆盖</t>
    </r>
    <r>
      <rPr>
        <sz val="9"/>
        <color theme="1"/>
        <rFont val="Times New Roman"/>
        <charset val="134"/>
      </rPr>
      <t>4</t>
    </r>
    <r>
      <rPr>
        <sz val="9"/>
        <color theme="1"/>
        <rFont val="宋体"/>
        <charset val="134"/>
      </rPr>
      <t>个村委会（阿猛、千庄、石板房、倮基黑）两千余户近万余人。</t>
    </r>
  </si>
  <si>
    <r>
      <rPr>
        <b/>
        <sz val="9"/>
        <color theme="1"/>
        <rFont val="宋体"/>
        <charset val="134"/>
      </rPr>
      <t>二</t>
    </r>
  </si>
  <si>
    <r>
      <rPr>
        <b/>
        <sz val="9"/>
        <color theme="1"/>
        <rFont val="宋体"/>
        <charset val="134"/>
      </rPr>
      <t>其他促进增收领域项目</t>
    </r>
  </si>
  <si>
    <r>
      <rPr>
        <sz val="9"/>
        <color theme="1"/>
        <rFont val="宋体"/>
        <charset val="134"/>
      </rPr>
      <t>（一）</t>
    </r>
  </si>
  <si>
    <r>
      <rPr>
        <sz val="9"/>
        <color theme="1"/>
        <rFont val="宋体"/>
        <charset val="134"/>
      </rPr>
      <t>小额信贷</t>
    </r>
  </si>
  <si>
    <r>
      <rPr>
        <sz val="9"/>
        <color theme="1"/>
        <rFont val="宋体"/>
        <charset val="134"/>
      </rPr>
      <t>砚山县</t>
    </r>
    <r>
      <rPr>
        <sz val="9"/>
        <color theme="1"/>
        <rFont val="Times New Roman"/>
        <charset val="134"/>
      </rPr>
      <t>2023</t>
    </r>
    <r>
      <rPr>
        <sz val="9"/>
        <color theme="1"/>
        <rFont val="宋体"/>
        <charset val="134"/>
      </rPr>
      <t>年脱贫人口小额信贷项目</t>
    </r>
  </si>
  <si>
    <r>
      <rPr>
        <sz val="9"/>
        <color theme="1"/>
        <rFont val="宋体"/>
        <charset val="134"/>
      </rPr>
      <t>计划对全县脱贫、边缘易致贫</t>
    </r>
    <r>
      <rPr>
        <sz val="9"/>
        <color theme="1"/>
        <rFont val="Times New Roman"/>
        <charset val="0"/>
      </rPr>
      <t xml:space="preserve">  1315</t>
    </r>
    <r>
      <rPr>
        <sz val="9"/>
        <color theme="1"/>
        <rFont val="宋体"/>
        <charset val="134"/>
      </rPr>
      <t>户</t>
    </r>
    <r>
      <rPr>
        <sz val="9"/>
        <color theme="1"/>
        <rFont val="Times New Roman"/>
        <charset val="0"/>
      </rPr>
      <t xml:space="preserve"> </t>
    </r>
    <r>
      <rPr>
        <sz val="9"/>
        <color theme="1"/>
        <rFont val="宋体"/>
        <charset val="134"/>
      </rPr>
      <t>，发展产业资金困难问题，贴息资金根据放贷资金据实发生。</t>
    </r>
  </si>
  <si>
    <r>
      <rPr>
        <sz val="9"/>
        <color theme="1"/>
        <rFont val="宋体"/>
        <charset val="134"/>
      </rPr>
      <t>全县</t>
    </r>
    <r>
      <rPr>
        <sz val="9"/>
        <color theme="1"/>
        <rFont val="Times New Roman"/>
        <charset val="134"/>
      </rPr>
      <t>11</t>
    </r>
    <r>
      <rPr>
        <sz val="9"/>
        <color theme="1"/>
        <rFont val="宋体"/>
        <charset val="134"/>
      </rPr>
      <t>个乡（镇）</t>
    </r>
  </si>
  <si>
    <r>
      <rPr>
        <sz val="9"/>
        <color theme="1"/>
        <rFont val="宋体"/>
        <charset val="134"/>
      </rPr>
      <t>县乡村振兴局</t>
    </r>
  </si>
  <si>
    <r>
      <rPr>
        <sz val="9"/>
        <color theme="1"/>
        <rFont val="宋体"/>
        <charset val="0"/>
      </rPr>
      <t>用于已获得扶贫小额信贷的脱贫户及三类人员全额贴息，预计受益户数</t>
    </r>
    <r>
      <rPr>
        <sz val="9"/>
        <color theme="1"/>
        <rFont val="Times New Roman"/>
        <charset val="0"/>
      </rPr>
      <t>1315</t>
    </r>
    <r>
      <rPr>
        <sz val="9"/>
        <color theme="1"/>
        <rFont val="宋体"/>
        <charset val="0"/>
      </rPr>
      <t>户。</t>
    </r>
  </si>
  <si>
    <r>
      <rPr>
        <sz val="9"/>
        <color theme="1"/>
        <rFont val="宋体"/>
        <charset val="134"/>
      </rPr>
      <t>（二）</t>
    </r>
  </si>
  <si>
    <r>
      <rPr>
        <sz val="9"/>
        <color theme="1"/>
        <rFont val="宋体"/>
        <charset val="134"/>
      </rPr>
      <t>技能培训</t>
    </r>
  </si>
  <si>
    <r>
      <rPr>
        <sz val="9"/>
        <color theme="1"/>
        <rFont val="宋体"/>
        <charset val="134"/>
      </rPr>
      <t>（三）</t>
    </r>
  </si>
  <si>
    <r>
      <rPr>
        <sz val="9"/>
        <color theme="1"/>
        <rFont val="宋体"/>
        <charset val="134"/>
      </rPr>
      <t>跨省就业交通补助</t>
    </r>
  </si>
  <si>
    <r>
      <rPr>
        <sz val="9"/>
        <color theme="1"/>
        <rFont val="宋体"/>
        <charset val="134"/>
      </rPr>
      <t>砚山县</t>
    </r>
    <r>
      <rPr>
        <sz val="9"/>
        <color theme="1"/>
        <rFont val="Times New Roman"/>
        <charset val="134"/>
      </rPr>
      <t>2023</t>
    </r>
    <r>
      <rPr>
        <sz val="9"/>
        <color theme="1"/>
        <rFont val="宋体"/>
        <charset val="134"/>
      </rPr>
      <t>年省外务工一次性交通补贴</t>
    </r>
  </si>
  <si>
    <r>
      <rPr>
        <sz val="9"/>
        <color theme="1"/>
        <rFont val="宋体"/>
        <charset val="134"/>
      </rPr>
      <t>对全县出省外外出务工人员脱贫劳动力（含监测帮扶对象）</t>
    </r>
    <r>
      <rPr>
        <sz val="9"/>
        <color theme="1"/>
        <rFont val="Times New Roman"/>
        <charset val="134"/>
      </rPr>
      <t>1500</t>
    </r>
    <r>
      <rPr>
        <sz val="9"/>
        <color theme="1"/>
        <rFont val="宋体"/>
        <charset val="134"/>
      </rPr>
      <t>人给予省外务工一次性交通补贴。实施脱贫劳动力、监测户外出务工一次性交通补助。对省外务工且稳定就业</t>
    </r>
    <r>
      <rPr>
        <sz val="9"/>
        <color theme="1"/>
        <rFont val="Times New Roman"/>
        <charset val="134"/>
      </rPr>
      <t>3</t>
    </r>
    <r>
      <rPr>
        <sz val="9"/>
        <color theme="1"/>
        <rFont val="宋体"/>
        <charset val="134"/>
      </rPr>
      <t>个月以上的脱贫人口、监测帮扶对象，按照跨省务工给予</t>
    </r>
    <r>
      <rPr>
        <sz val="9"/>
        <color theme="1"/>
        <rFont val="Times New Roman"/>
        <charset val="134"/>
      </rPr>
      <t>1000</t>
    </r>
    <r>
      <rPr>
        <sz val="9"/>
        <color theme="1"/>
        <rFont val="宋体"/>
        <charset val="134"/>
      </rPr>
      <t>元</t>
    </r>
    <r>
      <rPr>
        <sz val="9"/>
        <color theme="1"/>
        <rFont val="Times New Roman"/>
        <charset val="134"/>
      </rPr>
      <t>/</t>
    </r>
    <r>
      <rPr>
        <sz val="9"/>
        <color theme="1"/>
        <rFont val="宋体"/>
        <charset val="134"/>
      </rPr>
      <t>人</t>
    </r>
    <r>
      <rPr>
        <sz val="9"/>
        <color theme="1"/>
        <rFont val="Times New Roman"/>
        <charset val="134"/>
      </rPr>
      <t>/</t>
    </r>
    <r>
      <rPr>
        <sz val="9"/>
        <color theme="1"/>
        <rFont val="宋体"/>
        <charset val="134"/>
      </rPr>
      <t>年省外务工一次性交通补贴。计划审核发放补贴</t>
    </r>
    <r>
      <rPr>
        <sz val="9"/>
        <color theme="1"/>
        <rFont val="Times New Roman"/>
        <charset val="134"/>
      </rPr>
      <t>1500</t>
    </r>
    <r>
      <rPr>
        <sz val="9"/>
        <color theme="1"/>
        <rFont val="宋体"/>
        <charset val="134"/>
      </rPr>
      <t>人，</t>
    </r>
    <r>
      <rPr>
        <sz val="9"/>
        <color theme="1"/>
        <rFont val="Times New Roman"/>
        <charset val="134"/>
      </rPr>
      <t>150</t>
    </r>
    <r>
      <rPr>
        <sz val="9"/>
        <color theme="1"/>
        <rFont val="宋体"/>
        <charset val="134"/>
      </rPr>
      <t>万元。</t>
    </r>
  </si>
  <si>
    <r>
      <rPr>
        <sz val="9"/>
        <color theme="1"/>
        <rFont val="宋体"/>
        <charset val="134"/>
      </rPr>
      <t>县人力资源和社会保障局</t>
    </r>
  </si>
  <si>
    <r>
      <rPr>
        <sz val="9"/>
        <color theme="1"/>
        <rFont val="宋体"/>
        <charset val="134"/>
      </rPr>
      <t>通过项目实施，对</t>
    </r>
    <r>
      <rPr>
        <sz val="9"/>
        <color theme="1"/>
        <rFont val="Times New Roman"/>
        <charset val="134"/>
      </rPr>
      <t>2023</t>
    </r>
    <r>
      <rPr>
        <sz val="9"/>
        <color theme="1"/>
        <rFont val="宋体"/>
        <charset val="134"/>
      </rPr>
      <t>年省外务工且稳定就业</t>
    </r>
    <r>
      <rPr>
        <sz val="9"/>
        <color theme="1"/>
        <rFont val="Times New Roman"/>
        <charset val="134"/>
      </rPr>
      <t>3</t>
    </r>
    <r>
      <rPr>
        <sz val="9"/>
        <color theme="1"/>
        <rFont val="宋体"/>
        <charset val="134"/>
      </rPr>
      <t>个月以上的脱贫人口</t>
    </r>
    <r>
      <rPr>
        <sz val="9"/>
        <color theme="1"/>
        <rFont val="Times New Roman"/>
        <charset val="134"/>
      </rPr>
      <t>(</t>
    </r>
    <r>
      <rPr>
        <sz val="9"/>
        <color theme="1"/>
        <rFont val="宋体"/>
        <charset val="134"/>
      </rPr>
      <t>含监测帮扶对象），按照跨省务工给予</t>
    </r>
    <r>
      <rPr>
        <sz val="9"/>
        <color theme="1"/>
        <rFont val="Times New Roman"/>
        <charset val="134"/>
      </rPr>
      <t>1000</t>
    </r>
    <r>
      <rPr>
        <sz val="9"/>
        <color theme="1"/>
        <rFont val="宋体"/>
        <charset val="134"/>
      </rPr>
      <t>元</t>
    </r>
    <r>
      <rPr>
        <sz val="9"/>
        <color theme="1"/>
        <rFont val="Times New Roman"/>
        <charset val="134"/>
      </rPr>
      <t>/</t>
    </r>
    <r>
      <rPr>
        <sz val="9"/>
        <color theme="1"/>
        <rFont val="宋体"/>
        <charset val="134"/>
      </rPr>
      <t>人</t>
    </r>
    <r>
      <rPr>
        <sz val="9"/>
        <color theme="1"/>
        <rFont val="Times New Roman"/>
        <charset val="134"/>
      </rPr>
      <t>/</t>
    </r>
    <r>
      <rPr>
        <sz val="9"/>
        <color theme="1"/>
        <rFont val="宋体"/>
        <charset val="134"/>
      </rPr>
      <t>年省外务工一次性交通补贴。计划审核发放补贴</t>
    </r>
    <r>
      <rPr>
        <sz val="9"/>
        <color theme="1"/>
        <rFont val="Times New Roman"/>
        <charset val="134"/>
      </rPr>
      <t>1500</t>
    </r>
    <r>
      <rPr>
        <sz val="9"/>
        <color theme="1"/>
        <rFont val="宋体"/>
        <charset val="134"/>
      </rPr>
      <t>人，</t>
    </r>
    <r>
      <rPr>
        <sz val="9"/>
        <color theme="1"/>
        <rFont val="Times New Roman"/>
        <charset val="134"/>
      </rPr>
      <t>150</t>
    </r>
    <r>
      <rPr>
        <sz val="9"/>
        <color theme="1"/>
        <rFont val="宋体"/>
        <charset val="134"/>
      </rPr>
      <t>万元。增加</t>
    </r>
    <r>
      <rPr>
        <sz val="9"/>
        <color theme="1"/>
        <rFont val="Times New Roman"/>
        <charset val="134"/>
      </rPr>
      <t>1220</t>
    </r>
    <r>
      <rPr>
        <sz val="9"/>
        <color theme="1"/>
        <rFont val="宋体"/>
        <charset val="134"/>
      </rPr>
      <t>户</t>
    </r>
    <r>
      <rPr>
        <sz val="9"/>
        <color theme="1"/>
        <rFont val="Times New Roman"/>
        <charset val="134"/>
      </rPr>
      <t>1500</t>
    </r>
    <r>
      <rPr>
        <sz val="9"/>
        <color theme="1"/>
        <rFont val="宋体"/>
        <charset val="134"/>
      </rPr>
      <t>人省外外出务工人员脱贫劳动力（含监测帮扶对象）的家庭经济收入，减轻脱贫户家庭负担，巩固脱贫成果。</t>
    </r>
  </si>
  <si>
    <r>
      <rPr>
        <sz val="9"/>
        <color theme="1"/>
        <rFont val="宋体"/>
        <charset val="134"/>
      </rPr>
      <t>（四）</t>
    </r>
  </si>
  <si>
    <r>
      <rPr>
        <sz val="9"/>
        <color theme="1"/>
        <rFont val="宋体"/>
        <charset val="134"/>
      </rPr>
      <t>公益岗位</t>
    </r>
  </si>
  <si>
    <r>
      <rPr>
        <sz val="9"/>
        <color theme="1"/>
        <rFont val="宋体"/>
        <charset val="134"/>
      </rPr>
      <t>砚山县</t>
    </r>
    <r>
      <rPr>
        <sz val="9"/>
        <color theme="1"/>
        <rFont val="Times New Roman"/>
        <charset val="134"/>
      </rPr>
      <t>2023</t>
    </r>
    <r>
      <rPr>
        <sz val="9"/>
        <color theme="1"/>
        <rFont val="宋体"/>
        <charset val="134"/>
      </rPr>
      <t>年乡村公益性岗位</t>
    </r>
  </si>
  <si>
    <r>
      <rPr>
        <sz val="9"/>
        <color theme="1"/>
        <rFont val="宋体"/>
        <charset val="134"/>
      </rPr>
      <t>对全县</t>
    </r>
    <r>
      <rPr>
        <sz val="9"/>
        <color theme="1"/>
        <rFont val="Times New Roman"/>
        <charset val="134"/>
      </rPr>
      <t>11</t>
    </r>
    <r>
      <rPr>
        <sz val="9"/>
        <color theme="1"/>
        <rFont val="宋体"/>
        <charset val="134"/>
      </rPr>
      <t>个乡镇安置公益性岗位</t>
    </r>
    <r>
      <rPr>
        <sz val="9"/>
        <color theme="1"/>
        <rFont val="Times New Roman"/>
        <charset val="134"/>
      </rPr>
      <t>1000</t>
    </r>
    <r>
      <rPr>
        <sz val="9"/>
        <color theme="1"/>
        <rFont val="宋体"/>
        <charset val="134"/>
      </rPr>
      <t>人就业进行补贴，解决脱贫劳动力（含监测帮扶对象）就近就地就业（每人每月</t>
    </r>
    <r>
      <rPr>
        <sz val="9"/>
        <color theme="1"/>
        <rFont val="Times New Roman"/>
        <charset val="134"/>
      </rPr>
      <t>800</t>
    </r>
    <r>
      <rPr>
        <sz val="9"/>
        <color theme="1"/>
        <rFont val="宋体"/>
        <charset val="134"/>
      </rPr>
      <t>元、安置</t>
    </r>
    <r>
      <rPr>
        <sz val="9"/>
        <color theme="1"/>
        <rFont val="Times New Roman"/>
        <charset val="134"/>
      </rPr>
      <t>7</t>
    </r>
    <r>
      <rPr>
        <sz val="9"/>
        <color theme="1"/>
        <rFont val="宋体"/>
        <charset val="134"/>
      </rPr>
      <t>个月，每户增收</t>
    </r>
    <r>
      <rPr>
        <sz val="9"/>
        <color theme="1"/>
        <rFont val="Times New Roman"/>
        <charset val="134"/>
      </rPr>
      <t>5600</t>
    </r>
    <r>
      <rPr>
        <sz val="9"/>
        <color theme="1"/>
        <rFont val="宋体"/>
        <charset val="134"/>
      </rPr>
      <t>元，增加</t>
    </r>
    <r>
      <rPr>
        <sz val="9"/>
        <color theme="1"/>
        <rFont val="Times New Roman"/>
        <charset val="134"/>
      </rPr>
      <t>1000</t>
    </r>
    <r>
      <rPr>
        <sz val="9"/>
        <color theme="1"/>
        <rFont val="宋体"/>
        <charset val="134"/>
      </rPr>
      <t>户家庭经济收入，减轻贫困户家庭负担，巩固脱贫成果。</t>
    </r>
  </si>
  <si>
    <r>
      <rPr>
        <sz val="9"/>
        <color theme="1"/>
        <rFont val="宋体"/>
        <charset val="134"/>
      </rPr>
      <t>通过项目实施，解决脱贫户及监测帮扶对象</t>
    </r>
    <r>
      <rPr>
        <sz val="9"/>
        <color theme="1"/>
        <rFont val="Times New Roman"/>
        <charset val="134"/>
      </rPr>
      <t>1000</t>
    </r>
    <r>
      <rPr>
        <sz val="9"/>
        <color theme="1"/>
        <rFont val="宋体"/>
        <charset val="134"/>
      </rPr>
      <t>人就业困难问题，实现</t>
    </r>
    <r>
      <rPr>
        <sz val="9"/>
        <color theme="1"/>
        <rFont val="Times New Roman"/>
        <charset val="134"/>
      </rPr>
      <t>1000</t>
    </r>
    <r>
      <rPr>
        <sz val="9"/>
        <color theme="1"/>
        <rFont val="宋体"/>
        <charset val="134"/>
      </rPr>
      <t>户脱贫家庭（含监测帮扶对象）年增收</t>
    </r>
    <r>
      <rPr>
        <sz val="9"/>
        <color theme="1"/>
        <rFont val="Times New Roman"/>
        <charset val="134"/>
      </rPr>
      <t>5600</t>
    </r>
    <r>
      <rPr>
        <sz val="9"/>
        <color theme="1"/>
        <rFont val="宋体"/>
        <charset val="134"/>
      </rPr>
      <t>元。减轻贫困户家庭负担，巩固脱贫成果。</t>
    </r>
  </si>
  <si>
    <r>
      <rPr>
        <sz val="9"/>
        <color theme="1"/>
        <rFont val="宋体"/>
        <charset val="134"/>
      </rPr>
      <t>（五）</t>
    </r>
  </si>
  <si>
    <r>
      <rPr>
        <sz val="9"/>
        <color theme="1"/>
        <rFont val="宋体"/>
        <charset val="134"/>
      </rPr>
      <t>雨露计划</t>
    </r>
  </si>
  <si>
    <r>
      <rPr>
        <sz val="9"/>
        <color theme="1"/>
        <rFont val="宋体"/>
        <charset val="134"/>
      </rPr>
      <t>砚山县</t>
    </r>
    <r>
      <rPr>
        <sz val="9"/>
        <color theme="1"/>
        <rFont val="Times New Roman"/>
        <charset val="134"/>
      </rPr>
      <t>2023</t>
    </r>
    <r>
      <rPr>
        <sz val="9"/>
        <color theme="1"/>
        <rFont val="宋体"/>
        <charset val="134"/>
      </rPr>
      <t>年雨露计划</t>
    </r>
  </si>
  <si>
    <r>
      <rPr>
        <sz val="9"/>
        <color theme="1"/>
        <rFont val="宋体"/>
        <charset val="134"/>
      </rPr>
      <t>对</t>
    </r>
    <r>
      <rPr>
        <sz val="9"/>
        <color theme="1"/>
        <rFont val="Times New Roman"/>
        <charset val="134"/>
      </rPr>
      <t>2023</t>
    </r>
    <r>
      <rPr>
        <sz val="9"/>
        <color theme="1"/>
        <rFont val="宋体"/>
        <charset val="134"/>
      </rPr>
      <t>年全县就读于中、高等职业教育学校，且具有正式学籍的农村脱贫家庭、脱贫不稳定户、边缘易致贫户以及因病因灾意外事故等刚性支出较大或收入大幅缩减导致生活出现严重困难户边缘易致贫家庭子女进行</t>
    </r>
    <r>
      <rPr>
        <sz val="9"/>
        <color theme="1"/>
        <rFont val="Times New Roman"/>
        <charset val="134"/>
      </rPr>
      <t>“</t>
    </r>
    <r>
      <rPr>
        <sz val="9"/>
        <color theme="1"/>
        <rFont val="宋体"/>
        <charset val="134"/>
      </rPr>
      <t>雨露计划</t>
    </r>
    <r>
      <rPr>
        <sz val="9"/>
        <color theme="1"/>
        <rFont val="Times New Roman"/>
        <charset val="134"/>
      </rPr>
      <t>”</t>
    </r>
    <r>
      <rPr>
        <sz val="9"/>
        <color theme="1"/>
        <rFont val="宋体"/>
        <charset val="134"/>
      </rPr>
      <t>补助，补助标准为</t>
    </r>
    <r>
      <rPr>
        <sz val="9"/>
        <color theme="1"/>
        <rFont val="Times New Roman"/>
        <charset val="134"/>
      </rPr>
      <t>5000</t>
    </r>
    <r>
      <rPr>
        <sz val="9"/>
        <color theme="1"/>
        <rFont val="宋体"/>
        <charset val="134"/>
      </rPr>
      <t>元</t>
    </r>
    <r>
      <rPr>
        <sz val="9"/>
        <color theme="1"/>
        <rFont val="Times New Roman"/>
        <charset val="134"/>
      </rPr>
      <t>·</t>
    </r>
    <r>
      <rPr>
        <sz val="9"/>
        <color theme="1"/>
        <rFont val="宋体"/>
        <charset val="134"/>
      </rPr>
      <t>生</t>
    </r>
    <r>
      <rPr>
        <sz val="9"/>
        <color theme="1"/>
        <rFont val="Times New Roman"/>
        <charset val="134"/>
      </rPr>
      <t>/</t>
    </r>
    <r>
      <rPr>
        <sz val="9"/>
        <color theme="1"/>
        <rFont val="宋体"/>
        <charset val="134"/>
      </rPr>
      <t>年，按学期发放，</t>
    </r>
    <r>
      <rPr>
        <sz val="9"/>
        <color theme="1"/>
        <rFont val="Times New Roman"/>
        <charset val="134"/>
      </rPr>
      <t>2023</t>
    </r>
    <r>
      <rPr>
        <sz val="9"/>
        <color theme="1"/>
        <rFont val="宋体"/>
        <charset val="134"/>
      </rPr>
      <t>年预计补助人数为</t>
    </r>
    <r>
      <rPr>
        <sz val="9"/>
        <color theme="1"/>
        <rFont val="Times New Roman"/>
        <charset val="134"/>
      </rPr>
      <t>920</t>
    </r>
    <r>
      <rPr>
        <sz val="9"/>
        <color theme="1"/>
        <rFont val="宋体"/>
        <charset val="134"/>
      </rPr>
      <t>人（次）。</t>
    </r>
  </si>
  <si>
    <r>
      <rPr>
        <sz val="9"/>
        <color theme="1"/>
        <rFont val="宋体"/>
        <charset val="134"/>
      </rPr>
      <t>县教育体育局</t>
    </r>
  </si>
  <si>
    <r>
      <rPr>
        <b/>
        <sz val="9"/>
        <color theme="1"/>
        <rFont val="宋体"/>
        <charset val="134"/>
      </rPr>
      <t>三</t>
    </r>
  </si>
  <si>
    <r>
      <rPr>
        <b/>
        <sz val="9"/>
        <color theme="1"/>
        <rFont val="宋体"/>
        <charset val="134"/>
      </rPr>
      <t>基础设施补短板项目</t>
    </r>
  </si>
  <si>
    <r>
      <rPr>
        <sz val="9"/>
        <color theme="1"/>
        <rFont val="宋体"/>
        <charset val="134"/>
      </rPr>
      <t>村庄规划</t>
    </r>
  </si>
  <si>
    <r>
      <rPr>
        <sz val="9"/>
        <color theme="1"/>
        <rFont val="宋体"/>
        <charset val="134"/>
      </rPr>
      <t>砚山县</t>
    </r>
    <r>
      <rPr>
        <sz val="9"/>
        <color theme="1"/>
        <rFont val="Times New Roman"/>
        <charset val="134"/>
      </rPr>
      <t>2023</t>
    </r>
    <r>
      <rPr>
        <sz val="9"/>
        <color theme="1"/>
        <rFont val="宋体"/>
        <charset val="134"/>
      </rPr>
      <t>年村庄规划编制费</t>
    </r>
  </si>
  <si>
    <r>
      <rPr>
        <sz val="9"/>
        <color theme="1"/>
        <rFont val="宋体"/>
        <charset val="0"/>
      </rPr>
      <t>全县</t>
    </r>
    <r>
      <rPr>
        <sz val="9"/>
        <color theme="1"/>
        <rFont val="Times New Roman"/>
        <charset val="0"/>
      </rPr>
      <t>11</t>
    </r>
    <r>
      <rPr>
        <sz val="9"/>
        <color theme="1"/>
        <rFont val="宋体"/>
        <charset val="0"/>
      </rPr>
      <t>个乡镇</t>
    </r>
    <r>
      <rPr>
        <sz val="9"/>
        <color theme="1"/>
        <rFont val="Times New Roman"/>
        <charset val="0"/>
      </rPr>
      <t>23</t>
    </r>
    <r>
      <rPr>
        <sz val="9"/>
        <color theme="1"/>
        <rFont val="宋体"/>
        <charset val="0"/>
      </rPr>
      <t>个行政村</t>
    </r>
    <r>
      <rPr>
        <sz val="9"/>
        <color theme="1"/>
        <rFont val="Times New Roman"/>
        <charset val="0"/>
      </rPr>
      <t>“</t>
    </r>
    <r>
      <rPr>
        <sz val="9"/>
        <color theme="1"/>
        <rFont val="宋体"/>
        <charset val="0"/>
      </rPr>
      <t>多规合一</t>
    </r>
    <r>
      <rPr>
        <sz val="9"/>
        <color theme="1"/>
        <rFont val="Times New Roman"/>
        <charset val="0"/>
      </rPr>
      <t>”</t>
    </r>
    <r>
      <rPr>
        <sz val="9"/>
        <color theme="1"/>
        <rFont val="宋体"/>
        <charset val="0"/>
      </rPr>
      <t>实用性村庄规划编制。</t>
    </r>
  </si>
  <si>
    <r>
      <rPr>
        <sz val="9"/>
        <color theme="1"/>
        <rFont val="宋体"/>
        <charset val="134"/>
      </rPr>
      <t>阿猛镇：石板房、迷法、阿猛</t>
    </r>
    <r>
      <rPr>
        <sz val="9"/>
        <color theme="1"/>
        <rFont val="Times New Roman"/>
        <charset val="134"/>
      </rPr>
      <t xml:space="preserve">
</t>
    </r>
    <r>
      <rPr>
        <sz val="9"/>
        <color theme="1"/>
        <rFont val="宋体"/>
        <charset val="134"/>
      </rPr>
      <t>阿舍乡：阿舍、地者恩、鲁都克</t>
    </r>
    <r>
      <rPr>
        <sz val="9"/>
        <color theme="1"/>
        <rFont val="Times New Roman"/>
        <charset val="134"/>
      </rPr>
      <t xml:space="preserve">
</t>
    </r>
    <r>
      <rPr>
        <sz val="9"/>
        <color theme="1"/>
        <rFont val="宋体"/>
        <charset val="134"/>
      </rPr>
      <t>八嘎：八嘎、胡广箐、保地</t>
    </r>
    <r>
      <rPr>
        <sz val="9"/>
        <color theme="1"/>
        <rFont val="Times New Roman"/>
        <charset val="134"/>
      </rPr>
      <t xml:space="preserve">
</t>
    </r>
    <r>
      <rPr>
        <sz val="9"/>
        <color theme="1"/>
        <rFont val="宋体"/>
        <charset val="134"/>
      </rPr>
      <t>蚌蛾：凹掌、蚌峨</t>
    </r>
    <r>
      <rPr>
        <sz val="9"/>
        <color theme="1"/>
        <rFont val="Times New Roman"/>
        <charset val="134"/>
      </rPr>
      <t xml:space="preserve">
</t>
    </r>
    <r>
      <rPr>
        <sz val="9"/>
        <color theme="1"/>
        <rFont val="宋体"/>
        <charset val="134"/>
      </rPr>
      <t>干河：干河</t>
    </r>
    <r>
      <rPr>
        <sz val="9"/>
        <color theme="1"/>
        <rFont val="Times New Roman"/>
        <charset val="134"/>
      </rPr>
      <t xml:space="preserve">
</t>
    </r>
    <r>
      <rPr>
        <sz val="9"/>
        <color theme="1"/>
        <rFont val="宋体"/>
        <charset val="134"/>
      </rPr>
      <t>稼依：落太邑、小稼依</t>
    </r>
    <r>
      <rPr>
        <sz val="9"/>
        <color theme="1"/>
        <rFont val="Times New Roman"/>
        <charset val="134"/>
      </rPr>
      <t xml:space="preserve">
</t>
    </r>
    <r>
      <rPr>
        <sz val="9"/>
        <color theme="1"/>
        <rFont val="宋体"/>
        <charset val="134"/>
      </rPr>
      <t>江那镇：芦柴冲</t>
    </r>
    <r>
      <rPr>
        <sz val="9"/>
        <color theme="1"/>
        <rFont val="Times New Roman"/>
        <charset val="134"/>
      </rPr>
      <t xml:space="preserve">
</t>
    </r>
    <r>
      <rPr>
        <sz val="9"/>
        <color theme="1"/>
        <rFont val="宋体"/>
        <charset val="134"/>
      </rPr>
      <t>盘龙：盘龙</t>
    </r>
    <r>
      <rPr>
        <sz val="9"/>
        <color theme="1"/>
        <rFont val="Times New Roman"/>
        <charset val="134"/>
      </rPr>
      <t xml:space="preserve">
</t>
    </r>
    <r>
      <rPr>
        <sz val="9"/>
        <color theme="1"/>
        <rFont val="宋体"/>
        <charset val="134"/>
      </rPr>
      <t>平远镇：尧房、拉白冲、木瓜铺</t>
    </r>
    <r>
      <rPr>
        <sz val="9"/>
        <color theme="1"/>
        <rFont val="Times New Roman"/>
        <charset val="134"/>
      </rPr>
      <t xml:space="preserve">
</t>
    </r>
    <r>
      <rPr>
        <sz val="9"/>
        <color theme="1"/>
        <rFont val="宋体"/>
        <charset val="134"/>
      </rPr>
      <t>维摩：维摩、长岭街</t>
    </r>
    <r>
      <rPr>
        <sz val="9"/>
        <color theme="1"/>
        <rFont val="Times New Roman"/>
        <charset val="134"/>
      </rPr>
      <t xml:space="preserve">
</t>
    </r>
    <r>
      <rPr>
        <sz val="9"/>
        <color theme="1"/>
        <rFont val="宋体"/>
        <charset val="134"/>
      </rPr>
      <t>者腊：六诏、羊革</t>
    </r>
  </si>
  <si>
    <r>
      <rPr>
        <sz val="9"/>
        <color theme="1"/>
        <rFont val="宋体"/>
        <charset val="134"/>
      </rPr>
      <t>县自然资源局</t>
    </r>
  </si>
  <si>
    <r>
      <rPr>
        <sz val="9"/>
        <color theme="1"/>
        <rFont val="Times New Roman"/>
        <charset val="0"/>
      </rPr>
      <t>2023</t>
    </r>
    <r>
      <rPr>
        <sz val="9"/>
        <color theme="1"/>
        <rFont val="宋体"/>
        <charset val="0"/>
      </rPr>
      <t>年完成全县</t>
    </r>
    <r>
      <rPr>
        <sz val="9"/>
        <color theme="1"/>
        <rFont val="Times New Roman"/>
        <charset val="0"/>
      </rPr>
      <t>23</t>
    </r>
    <r>
      <rPr>
        <sz val="9"/>
        <color theme="1"/>
        <rFont val="宋体"/>
        <charset val="0"/>
      </rPr>
      <t>个行政村</t>
    </r>
    <r>
      <rPr>
        <sz val="9"/>
        <color theme="1"/>
        <rFont val="Times New Roman"/>
        <charset val="0"/>
      </rPr>
      <t>“</t>
    </r>
    <r>
      <rPr>
        <sz val="9"/>
        <color theme="1"/>
        <rFont val="宋体"/>
        <charset val="0"/>
      </rPr>
      <t>多规合一</t>
    </r>
    <r>
      <rPr>
        <sz val="9"/>
        <color theme="1"/>
        <rFont val="Times New Roman"/>
        <charset val="0"/>
      </rPr>
      <t>”</t>
    </r>
    <r>
      <rPr>
        <sz val="9"/>
        <color theme="1"/>
        <rFont val="宋体"/>
        <charset val="0"/>
      </rPr>
      <t>实用性村庄规划的编制工作，实现全县城镇开发边界以外行政村和农村社区全部国土空间的规划管控全覆盖，为管理村域国土空间开发保护、实施国土空间用途管制、核发乡村建设规划许可证、进行各项乡村建设提供法定依据，通过规划，打造各具特色、风格各异的美丽村庄，实现村庄发展有目标、产业发展有布局、耕地保护有实效、重要</t>
    </r>
    <r>
      <rPr>
        <sz val="9"/>
        <color theme="1"/>
        <rFont val="Times New Roman"/>
        <charset val="0"/>
      </rPr>
      <t xml:space="preserve">
</t>
    </r>
    <r>
      <rPr>
        <sz val="9"/>
        <color theme="1"/>
        <rFont val="宋体"/>
        <charset val="0"/>
      </rPr>
      <t>项目有安排、生态环境有管控、自然景观和文化遗产有保护、农村人居环境有改善、乡村治理有成效的乡村振兴战略。</t>
    </r>
  </si>
  <si>
    <r>
      <rPr>
        <sz val="9"/>
        <color theme="1"/>
        <rFont val="宋体"/>
        <charset val="134"/>
      </rPr>
      <t>供水设施短板</t>
    </r>
  </si>
  <si>
    <r>
      <rPr>
        <sz val="9"/>
        <color theme="1"/>
        <rFont val="宋体"/>
        <charset val="134"/>
      </rPr>
      <t>村内道路短板</t>
    </r>
  </si>
  <si>
    <r>
      <rPr>
        <sz val="10"/>
        <color theme="1"/>
        <rFont val="宋体"/>
        <charset val="0"/>
      </rPr>
      <t>砚山县</t>
    </r>
    <r>
      <rPr>
        <sz val="10"/>
        <color theme="1"/>
        <rFont val="Times New Roman"/>
        <charset val="0"/>
      </rPr>
      <t>2023</t>
    </r>
    <r>
      <rPr>
        <sz val="10"/>
        <color theme="1"/>
        <rFont val="宋体"/>
        <charset val="0"/>
      </rPr>
      <t>年民族团结示范项目</t>
    </r>
  </si>
  <si>
    <r>
      <rPr>
        <sz val="9"/>
        <color theme="1"/>
        <rFont val="宋体"/>
        <charset val="134"/>
      </rPr>
      <t>实施</t>
    </r>
    <r>
      <rPr>
        <sz val="9"/>
        <color theme="1"/>
        <rFont val="Times New Roman"/>
        <charset val="134"/>
      </rPr>
      <t>2023</t>
    </r>
    <r>
      <rPr>
        <sz val="9"/>
        <color theme="1"/>
        <rFont val="宋体"/>
        <charset val="134"/>
      </rPr>
      <t>年民族团结进步综合示范村建设项目</t>
    </r>
    <r>
      <rPr>
        <sz val="9"/>
        <color theme="1"/>
        <rFont val="Times New Roman"/>
        <charset val="134"/>
      </rPr>
      <t>3</t>
    </r>
    <r>
      <rPr>
        <sz val="9"/>
        <color theme="1"/>
        <rFont val="宋体"/>
        <charset val="134"/>
      </rPr>
      <t>个。平远镇回龙社区马鞍山民族团结进步示范村产业路面硬化</t>
    </r>
    <r>
      <rPr>
        <sz val="9"/>
        <color theme="1"/>
        <rFont val="Times New Roman"/>
        <charset val="134"/>
      </rPr>
      <t>14000</t>
    </r>
    <r>
      <rPr>
        <sz val="9"/>
        <color theme="1"/>
        <rFont val="宋体"/>
        <charset val="134"/>
      </rPr>
      <t>㎡、道路白改黑</t>
    </r>
    <r>
      <rPr>
        <sz val="9"/>
        <color theme="1"/>
        <rFont val="Times New Roman"/>
        <charset val="134"/>
      </rPr>
      <t>10000</t>
    </r>
    <r>
      <rPr>
        <sz val="9"/>
        <color theme="1"/>
        <rFont val="宋体"/>
        <charset val="134"/>
      </rPr>
      <t>㎡，排污管道</t>
    </r>
    <r>
      <rPr>
        <sz val="9"/>
        <color theme="1"/>
        <rFont val="Times New Roman"/>
        <charset val="134"/>
      </rPr>
      <t>900</t>
    </r>
    <r>
      <rPr>
        <sz val="9"/>
        <color theme="1"/>
        <rFont val="宋体"/>
        <charset val="134"/>
      </rPr>
      <t>米、分流井</t>
    </r>
    <r>
      <rPr>
        <sz val="9"/>
        <color theme="1"/>
        <rFont val="Times New Roman"/>
        <charset val="134"/>
      </rPr>
      <t>5</t>
    </r>
    <r>
      <rPr>
        <sz val="9"/>
        <color theme="1"/>
        <rFont val="宋体"/>
        <charset val="134"/>
      </rPr>
      <t>座、处理设施</t>
    </r>
    <r>
      <rPr>
        <sz val="9"/>
        <color theme="1"/>
        <rFont val="Times New Roman"/>
        <charset val="134"/>
      </rPr>
      <t>3</t>
    </r>
    <r>
      <rPr>
        <sz val="9"/>
        <color theme="1"/>
        <rFont val="宋体"/>
        <charset val="134"/>
      </rPr>
      <t>处，村容村貌改造提升</t>
    </r>
    <r>
      <rPr>
        <sz val="9"/>
        <color theme="1"/>
        <rFont val="Times New Roman"/>
        <charset val="134"/>
      </rPr>
      <t>2000</t>
    </r>
    <r>
      <rPr>
        <sz val="9"/>
        <color theme="1"/>
        <rFont val="宋体"/>
        <charset val="134"/>
      </rPr>
      <t>㎡等预算投资</t>
    </r>
    <r>
      <rPr>
        <sz val="9"/>
        <color theme="1"/>
        <rFont val="Times New Roman"/>
        <charset val="134"/>
      </rPr>
      <t>100</t>
    </r>
    <r>
      <rPr>
        <sz val="9"/>
        <color theme="1"/>
        <rFont val="宋体"/>
        <charset val="134"/>
      </rPr>
      <t>万元；平远镇车白泥村委会龙潭寨民族团结进步示范村建设项目产业路面硬化</t>
    </r>
    <r>
      <rPr>
        <sz val="9"/>
        <color theme="1"/>
        <rFont val="Times New Roman"/>
        <charset val="134"/>
      </rPr>
      <t>2700</t>
    </r>
    <r>
      <rPr>
        <sz val="9"/>
        <color theme="1"/>
        <rFont val="宋体"/>
        <charset val="134"/>
      </rPr>
      <t>㎡，排水沟建设</t>
    </r>
    <r>
      <rPr>
        <sz val="9"/>
        <color theme="1"/>
        <rFont val="Times New Roman"/>
        <charset val="134"/>
      </rPr>
      <t>220</t>
    </r>
    <r>
      <rPr>
        <sz val="9"/>
        <color theme="1"/>
        <rFont val="宋体"/>
        <charset val="134"/>
      </rPr>
      <t>米、排污管道建设</t>
    </r>
    <r>
      <rPr>
        <sz val="9"/>
        <color theme="1"/>
        <rFont val="Times New Roman"/>
        <charset val="134"/>
      </rPr>
      <t>1100</t>
    </r>
    <r>
      <rPr>
        <sz val="9"/>
        <color theme="1"/>
        <rFont val="宋体"/>
        <charset val="134"/>
      </rPr>
      <t>米、分流井安装</t>
    </r>
    <r>
      <rPr>
        <sz val="9"/>
        <color theme="1"/>
        <rFont val="Times New Roman"/>
        <charset val="134"/>
      </rPr>
      <t>25</t>
    </r>
    <r>
      <rPr>
        <sz val="9"/>
        <color theme="1"/>
        <rFont val="宋体"/>
        <charset val="134"/>
      </rPr>
      <t>套、花台建设</t>
    </r>
    <r>
      <rPr>
        <sz val="9"/>
        <color theme="1"/>
        <rFont val="Times New Roman"/>
        <charset val="134"/>
      </rPr>
      <t>800</t>
    </r>
    <r>
      <rPr>
        <sz val="9"/>
        <color theme="1"/>
        <rFont val="宋体"/>
        <charset val="134"/>
      </rPr>
      <t>米，村容村貌改造提升</t>
    </r>
    <r>
      <rPr>
        <sz val="9"/>
        <color theme="1"/>
        <rFont val="Times New Roman"/>
        <charset val="134"/>
      </rPr>
      <t>6000</t>
    </r>
    <r>
      <rPr>
        <sz val="9"/>
        <color theme="1"/>
        <rFont val="宋体"/>
        <charset val="134"/>
      </rPr>
      <t>㎡等预算投资</t>
    </r>
    <r>
      <rPr>
        <sz val="9"/>
        <color theme="1"/>
        <rFont val="Times New Roman"/>
        <charset val="134"/>
      </rPr>
      <t>100</t>
    </r>
    <r>
      <rPr>
        <sz val="9"/>
        <color theme="1"/>
        <rFont val="宋体"/>
        <charset val="134"/>
      </rPr>
      <t>万元；阿猛镇小各大村委会下科目民族团结进步示范村建设项目产业生产道路建设</t>
    </r>
    <r>
      <rPr>
        <sz val="9"/>
        <color theme="1"/>
        <rFont val="Times New Roman"/>
        <charset val="134"/>
      </rPr>
      <t>3000</t>
    </r>
    <r>
      <rPr>
        <sz val="9"/>
        <color theme="1"/>
        <rFont val="宋体"/>
        <charset val="134"/>
      </rPr>
      <t>㎡，排水沟建设</t>
    </r>
    <r>
      <rPr>
        <sz val="9"/>
        <color theme="1"/>
        <rFont val="Times New Roman"/>
        <charset val="134"/>
      </rPr>
      <t>300</t>
    </r>
    <r>
      <rPr>
        <sz val="9"/>
        <color theme="1"/>
        <rFont val="宋体"/>
        <charset val="134"/>
      </rPr>
      <t>米、排污管道建设</t>
    </r>
    <r>
      <rPr>
        <sz val="9"/>
        <color theme="1"/>
        <rFont val="Times New Roman"/>
        <charset val="134"/>
      </rPr>
      <t>2000</t>
    </r>
    <r>
      <rPr>
        <sz val="9"/>
        <color theme="1"/>
        <rFont val="宋体"/>
        <charset val="134"/>
      </rPr>
      <t>米、集中污水处理池及污水处理配套设施，村内道路硬化</t>
    </r>
    <r>
      <rPr>
        <sz val="9"/>
        <color theme="1"/>
        <rFont val="Times New Roman"/>
        <charset val="134"/>
      </rPr>
      <t>500</t>
    </r>
    <r>
      <rPr>
        <sz val="9"/>
        <color theme="1"/>
        <rFont val="宋体"/>
        <charset val="134"/>
      </rPr>
      <t>㎡、安装</t>
    </r>
    <r>
      <rPr>
        <sz val="9"/>
        <color theme="1"/>
        <rFont val="Times New Roman"/>
        <charset val="134"/>
      </rPr>
      <t>20</t>
    </r>
    <r>
      <rPr>
        <sz val="9"/>
        <color theme="1"/>
        <rFont val="宋体"/>
        <charset val="134"/>
      </rPr>
      <t>套有杆太阳能路灯等预算投资</t>
    </r>
    <r>
      <rPr>
        <sz val="9"/>
        <color theme="1"/>
        <rFont val="Times New Roman"/>
        <charset val="134"/>
      </rPr>
      <t>100</t>
    </r>
    <r>
      <rPr>
        <sz val="9"/>
        <color theme="1"/>
        <rFont val="宋体"/>
        <charset val="134"/>
      </rPr>
      <t>万元。</t>
    </r>
  </si>
  <si>
    <r>
      <rPr>
        <sz val="9"/>
        <color theme="1"/>
        <rFont val="宋体"/>
        <charset val="134"/>
      </rPr>
      <t>平远镇人民政府、阿猛镇人民政府</t>
    </r>
  </si>
  <si>
    <r>
      <rPr>
        <sz val="10"/>
        <color theme="1"/>
        <rFont val="宋体"/>
        <charset val="134"/>
      </rPr>
      <t>通过项目的实施，围绕固团结、促进步、抓示范、强引领，推动民族地区高质量发展，推动各族群众共同迈向现代化，推动民族团结进步示范县建设新进展，抓实和促进</t>
    </r>
    <r>
      <rPr>
        <sz val="10"/>
        <color theme="1"/>
        <rFont val="Times New Roman"/>
        <charset val="134"/>
      </rPr>
      <t>“</t>
    </r>
    <r>
      <rPr>
        <sz val="10"/>
        <color theme="1"/>
        <rFont val="宋体"/>
        <charset val="134"/>
      </rPr>
      <t>绿美砚山</t>
    </r>
    <r>
      <rPr>
        <sz val="10"/>
        <color theme="1"/>
        <rFont val="Times New Roman"/>
        <charset val="134"/>
      </rPr>
      <t>”</t>
    </r>
    <r>
      <rPr>
        <sz val="10"/>
        <color theme="1"/>
        <rFont val="宋体"/>
        <charset val="134"/>
      </rPr>
      <t>工作。加强农村生活污水收集、处理与资源化设施建设，避免生活污水直接排放而引起的农村水体、土壤和农产品污染，确保农村水源的安全和农民身心健康，推进乡村振兴建设加强产业基础设施建设和农村人居环境整治。有效解决项目村</t>
    </r>
    <r>
      <rPr>
        <sz val="10"/>
        <color theme="1"/>
        <rFont val="Times New Roman"/>
        <charset val="134"/>
      </rPr>
      <t>263</t>
    </r>
    <r>
      <rPr>
        <sz val="10"/>
        <color theme="1"/>
        <rFont val="宋体"/>
        <charset val="134"/>
      </rPr>
      <t>户</t>
    </r>
    <r>
      <rPr>
        <sz val="10"/>
        <color theme="1"/>
        <rFont val="Times New Roman"/>
        <charset val="134"/>
      </rPr>
      <t>1180</t>
    </r>
    <r>
      <rPr>
        <sz val="10"/>
        <color theme="1"/>
        <rFont val="宋体"/>
        <charset val="134"/>
      </rPr>
      <t>余群众的生产生活条件。</t>
    </r>
    <r>
      <rPr>
        <sz val="10"/>
        <color theme="1"/>
        <rFont val="Times New Roman"/>
        <charset val="134"/>
      </rPr>
      <t xml:space="preserve">                                                 
</t>
    </r>
    <r>
      <rPr>
        <sz val="10"/>
        <color theme="1"/>
        <rFont val="宋体"/>
        <charset val="134"/>
      </rPr>
      <t>经济效益指标：项目建成后，可以辐射带动周边各类产业及种植基地发展，提高种植效率，提升产量，增加人均纯收入幅度</t>
    </r>
    <r>
      <rPr>
        <sz val="10"/>
        <color theme="1"/>
        <rFont val="Times New Roman"/>
        <charset val="134"/>
      </rPr>
      <t>≥20%</t>
    </r>
    <r>
      <rPr>
        <sz val="10"/>
        <color theme="1"/>
        <rFont val="宋体"/>
        <charset val="134"/>
      </rPr>
      <t>。</t>
    </r>
    <r>
      <rPr>
        <sz val="10"/>
        <color theme="1"/>
        <rFont val="Times New Roman"/>
        <charset val="134"/>
      </rPr>
      <t xml:space="preserve">       
 </t>
    </r>
    <r>
      <rPr>
        <sz val="10"/>
        <color theme="1"/>
        <rFont val="宋体"/>
        <charset val="134"/>
      </rPr>
      <t>社会效益指标：项目覆盖平远镇、阿舍乡阿舍村委会新寨村、阿猛镇小各大村委会下科目等项目村道路建设</t>
    </r>
    <r>
      <rPr>
        <sz val="10"/>
        <color theme="1"/>
        <rFont val="Times New Roman"/>
        <charset val="134"/>
      </rPr>
      <t>27500</t>
    </r>
    <r>
      <rPr>
        <sz val="10"/>
        <color theme="1"/>
        <rFont val="宋体"/>
        <charset val="134"/>
      </rPr>
      <t>㎡，沟渠建设</t>
    </r>
    <r>
      <rPr>
        <sz val="10"/>
        <color theme="1"/>
        <rFont val="Times New Roman"/>
        <charset val="134"/>
      </rPr>
      <t>4520</t>
    </r>
    <r>
      <rPr>
        <sz val="10"/>
        <color theme="1"/>
        <rFont val="宋体"/>
        <charset val="134"/>
      </rPr>
      <t>米。进一步提高群众粮食作物增产增收，改善当地人民群众的生产生活条件。项目累计覆盖</t>
    </r>
    <r>
      <rPr>
        <sz val="10"/>
        <color theme="1"/>
        <rFont val="Times New Roman"/>
        <charset val="134"/>
      </rPr>
      <t>263</t>
    </r>
    <r>
      <rPr>
        <sz val="10"/>
        <color theme="1"/>
        <rFont val="宋体"/>
        <charset val="134"/>
      </rPr>
      <t>户</t>
    </r>
    <r>
      <rPr>
        <sz val="10"/>
        <color theme="1"/>
        <rFont val="Times New Roman"/>
        <charset val="134"/>
      </rPr>
      <t>1180</t>
    </r>
    <r>
      <rPr>
        <sz val="10"/>
        <color theme="1"/>
        <rFont val="宋体"/>
        <charset val="134"/>
      </rPr>
      <t>人，其中：脱贫不稳定户、边缘易致贫户、其他农村低收入群体</t>
    </r>
    <r>
      <rPr>
        <sz val="10"/>
        <color theme="1"/>
        <rFont val="Times New Roman"/>
        <charset val="134"/>
      </rPr>
      <t>15</t>
    </r>
    <r>
      <rPr>
        <sz val="10"/>
        <color theme="1"/>
        <rFont val="宋体"/>
        <charset val="134"/>
      </rPr>
      <t>户</t>
    </r>
    <r>
      <rPr>
        <sz val="10"/>
        <color theme="1"/>
        <rFont val="Times New Roman"/>
        <charset val="134"/>
      </rPr>
      <t>66</t>
    </r>
    <r>
      <rPr>
        <sz val="10"/>
        <color theme="1"/>
        <rFont val="宋体"/>
        <charset val="134"/>
      </rPr>
      <t>人受益。</t>
    </r>
  </si>
  <si>
    <r>
      <rPr>
        <sz val="9"/>
        <color theme="1"/>
        <rFont val="宋体"/>
        <charset val="134"/>
      </rPr>
      <t>砚山县</t>
    </r>
    <r>
      <rPr>
        <sz val="9"/>
        <color theme="1"/>
        <rFont val="Times New Roman"/>
        <charset val="134"/>
      </rPr>
      <t>2023</t>
    </r>
    <r>
      <rPr>
        <sz val="9"/>
        <color theme="1"/>
        <rFont val="宋体"/>
        <charset val="134"/>
      </rPr>
      <t>年乡村振兴</t>
    </r>
    <r>
      <rPr>
        <sz val="9"/>
        <color theme="1"/>
        <rFont val="Times New Roman"/>
        <charset val="134"/>
      </rPr>
      <t>“</t>
    </r>
    <r>
      <rPr>
        <sz val="9"/>
        <color theme="1"/>
        <rFont val="宋体"/>
        <charset val="134"/>
      </rPr>
      <t>百千万</t>
    </r>
    <r>
      <rPr>
        <sz val="9"/>
        <color theme="1"/>
        <rFont val="Times New Roman"/>
        <charset val="134"/>
      </rPr>
      <t>”</t>
    </r>
    <r>
      <rPr>
        <sz val="9"/>
        <color theme="1"/>
        <rFont val="宋体"/>
        <charset val="134"/>
      </rPr>
      <t>示范工程美丽村庄建设项目</t>
    </r>
  </si>
  <si>
    <r>
      <rPr>
        <sz val="9"/>
        <color theme="1"/>
        <rFont val="宋体"/>
        <charset val="134"/>
      </rPr>
      <t>实施</t>
    </r>
    <r>
      <rPr>
        <sz val="9"/>
        <color theme="1"/>
        <rFont val="Times New Roman"/>
        <charset val="134"/>
      </rPr>
      <t>22</t>
    </r>
    <r>
      <rPr>
        <sz val="9"/>
        <color theme="1"/>
        <rFont val="宋体"/>
        <charset val="134"/>
      </rPr>
      <t>个乡村振兴美丽村庄村项目建设，分别为：阿舍乡阿舍村委会尼龙拱村小组，投入补助资金</t>
    </r>
    <r>
      <rPr>
        <sz val="9"/>
        <color theme="1"/>
        <rFont val="Times New Roman"/>
        <charset val="134"/>
      </rPr>
      <t>100</t>
    </r>
    <r>
      <rPr>
        <sz val="9"/>
        <color theme="1"/>
        <rFont val="宋体"/>
        <charset val="134"/>
      </rPr>
      <t>万元，主要实施道路硬化、排水沟、排污管道、村容村貌整治项目；阿舍乡阿舍村委会新寨村小组，投入补助资金</t>
    </r>
    <r>
      <rPr>
        <sz val="9"/>
        <color theme="1"/>
        <rFont val="Times New Roman"/>
        <charset val="134"/>
      </rPr>
      <t>200</t>
    </r>
    <r>
      <rPr>
        <sz val="9"/>
        <color theme="1"/>
        <rFont val="宋体"/>
        <charset val="134"/>
      </rPr>
      <t>万元，主要实施施道路硬化、排水沟、排污管道、村内亮化等项目；平远镇回龙社区洪水塘村小组，投入补助资金</t>
    </r>
    <r>
      <rPr>
        <sz val="9"/>
        <color theme="1"/>
        <rFont val="Times New Roman"/>
        <charset val="134"/>
      </rPr>
      <t>200</t>
    </r>
    <r>
      <rPr>
        <sz val="9"/>
        <color theme="1"/>
        <rFont val="宋体"/>
        <charset val="134"/>
      </rPr>
      <t>万元，主要实施村内排污及处理设施、排水沟、村容村貌改造等项目；平远镇永和村委会永和村二组，投入补助资金</t>
    </r>
    <r>
      <rPr>
        <sz val="9"/>
        <color theme="1"/>
        <rFont val="Times New Roman"/>
        <charset val="134"/>
      </rPr>
      <t>100</t>
    </r>
    <r>
      <rPr>
        <sz val="9"/>
        <color theme="1"/>
        <rFont val="宋体"/>
        <charset val="134"/>
      </rPr>
      <t>万元，主要实施两污处理设施、村内破损路面改造等；稼依镇补佐村委会新朵甲村小组，投入补助资金</t>
    </r>
    <r>
      <rPr>
        <sz val="9"/>
        <color theme="1"/>
        <rFont val="Times New Roman"/>
        <charset val="134"/>
      </rPr>
      <t>100</t>
    </r>
    <r>
      <rPr>
        <sz val="9"/>
        <color theme="1"/>
        <rFont val="宋体"/>
        <charset val="134"/>
      </rPr>
      <t>万元，主要实施排污设施、道路改造等项目；维摩乡幕菲勒村委会幕菲勒村小组，投入补助资金</t>
    </r>
    <r>
      <rPr>
        <sz val="9"/>
        <color theme="1"/>
        <rFont val="Times New Roman"/>
        <charset val="134"/>
      </rPr>
      <t>70</t>
    </r>
    <r>
      <rPr>
        <sz val="9"/>
        <color theme="1"/>
        <rFont val="宋体"/>
        <charset val="134"/>
      </rPr>
      <t>万元，主要实施排污管及污水处理相关设施建设；维摩乡倮可腻村委会阿坡塘村小组，投入补助资金</t>
    </r>
    <r>
      <rPr>
        <sz val="9"/>
        <color theme="1"/>
        <rFont val="Times New Roman"/>
        <charset val="134"/>
      </rPr>
      <t>100</t>
    </r>
    <r>
      <rPr>
        <sz val="9"/>
        <color theme="1"/>
        <rFont val="宋体"/>
        <charset val="134"/>
      </rPr>
      <t>万元，主要实施道排水沟、排污管道、村容村貌整治、产业建设项目；维摩乡维摩村委会落水洞村小组，投入补助资金</t>
    </r>
    <r>
      <rPr>
        <sz val="9"/>
        <color theme="1"/>
        <rFont val="Times New Roman"/>
        <charset val="134"/>
      </rPr>
      <t>160</t>
    </r>
    <r>
      <rPr>
        <sz val="9"/>
        <color theme="1"/>
        <rFont val="宋体"/>
        <charset val="134"/>
      </rPr>
      <t>万元，主要实施道排水沟、排污管道、村容村貌整治、道路硬化、产业建设项目；维摩乡倮可者村委会魚塘寨村小组，投入补助资金</t>
    </r>
    <r>
      <rPr>
        <sz val="9"/>
        <color theme="1"/>
        <rFont val="Times New Roman"/>
        <charset val="134"/>
      </rPr>
      <t>160</t>
    </r>
    <r>
      <rPr>
        <sz val="9"/>
        <color theme="1"/>
        <rFont val="宋体"/>
        <charset val="134"/>
      </rPr>
      <t>万元，主要实施道排水沟、排污管道、村容村貌整治项目；江那镇子马社区凹塘村小组，投入补助资金</t>
    </r>
    <r>
      <rPr>
        <sz val="9"/>
        <color theme="1"/>
        <rFont val="Times New Roman"/>
        <charset val="134"/>
      </rPr>
      <t>100</t>
    </r>
    <r>
      <rPr>
        <sz val="9"/>
        <color theme="1"/>
        <rFont val="宋体"/>
        <charset val="134"/>
      </rPr>
      <t>万元，主要实施亮化工程、污水排污系统、防洪沟渠等项目；盘龙乡三合村委会铁厂村小组，投入补助资金</t>
    </r>
    <r>
      <rPr>
        <sz val="9"/>
        <color theme="1"/>
        <rFont val="Times New Roman"/>
        <charset val="134"/>
      </rPr>
      <t>120</t>
    </r>
    <r>
      <rPr>
        <sz val="9"/>
        <color theme="1"/>
        <rFont val="宋体"/>
        <charset val="134"/>
      </rPr>
      <t>万元，主要实施排水沟、混凝土路面、化粪池等项目；盘龙乡翁达村委会翁达村小组，投入补助资金</t>
    </r>
    <r>
      <rPr>
        <sz val="9"/>
        <color theme="1"/>
        <rFont val="Times New Roman"/>
        <charset val="134"/>
      </rPr>
      <t>200</t>
    </r>
    <r>
      <rPr>
        <sz val="9"/>
        <color theme="1"/>
        <rFont val="宋体"/>
        <charset val="134"/>
      </rPr>
      <t>万元，主要实施排水沟、村容村貌整治提升、混凝土路面、太阳能路灯等项目；八嘎乡凹嘎村委会凹嘎村小组，投入补助资金</t>
    </r>
    <r>
      <rPr>
        <sz val="9"/>
        <color theme="1"/>
        <rFont val="Times New Roman"/>
        <charset val="134"/>
      </rPr>
      <t>100</t>
    </r>
    <r>
      <rPr>
        <sz val="9"/>
        <color theme="1"/>
        <rFont val="宋体"/>
        <charset val="134"/>
      </rPr>
      <t>万元，主要实施排水沟、排污管道、集中污水处理设施等项目；八嘎乡六主村委会六主大寨村小组，投入补助资金</t>
    </r>
    <r>
      <rPr>
        <sz val="9"/>
        <color theme="1"/>
        <rFont val="Times New Roman"/>
        <charset val="134"/>
      </rPr>
      <t>150</t>
    </r>
    <r>
      <rPr>
        <sz val="9"/>
        <color theme="1"/>
        <rFont val="宋体"/>
        <charset val="134"/>
      </rPr>
      <t>万元，主要实施排水沟、排污管道、集中污水处理池及污水处理配套设施等项目；蚌峨乡六掌村委会六掌大寨村小组，投入补助资金</t>
    </r>
    <r>
      <rPr>
        <sz val="9"/>
        <color theme="1"/>
        <rFont val="Times New Roman"/>
        <charset val="134"/>
      </rPr>
      <t>100</t>
    </r>
    <r>
      <rPr>
        <sz val="9"/>
        <color theme="1"/>
        <rFont val="宋体"/>
        <charset val="134"/>
      </rPr>
      <t>万元，主要实施排污管道、排污沟渠等排污设施建设；蚌峨乡六掌村委会龙滚村小组美丽村庄项目，投入补助资金</t>
    </r>
    <r>
      <rPr>
        <sz val="9"/>
        <color theme="1"/>
        <rFont val="Times New Roman"/>
        <charset val="134"/>
      </rPr>
      <t>100</t>
    </r>
    <r>
      <rPr>
        <sz val="9"/>
        <color theme="1"/>
        <rFont val="宋体"/>
        <charset val="134"/>
      </rPr>
      <t>万元，主要实施道排水沟、排污管道、村容村貌整治项目；者腊乡者腊村委会大新寨村小组，投入补助资金</t>
    </r>
    <r>
      <rPr>
        <sz val="9"/>
        <color theme="1"/>
        <rFont val="Times New Roman"/>
        <charset val="134"/>
      </rPr>
      <t>100</t>
    </r>
    <r>
      <rPr>
        <sz val="9"/>
        <color theme="1"/>
        <rFont val="宋体"/>
        <charset val="134"/>
      </rPr>
      <t>万元，主要实施道路硬化、道路排水沟、排污沟管、污水处理设施等项目；者腊乡布那村委会黑泥冲二组美丽村庄项目，投入资金</t>
    </r>
    <r>
      <rPr>
        <sz val="9"/>
        <color theme="1"/>
        <rFont val="Times New Roman"/>
        <charset val="134"/>
      </rPr>
      <t>200</t>
    </r>
    <r>
      <rPr>
        <sz val="9"/>
        <color theme="1"/>
        <rFont val="宋体"/>
        <charset val="134"/>
      </rPr>
      <t>万元，主要实施村内排水沟建设、场地及道路硬化、、污水处理设施</t>
    </r>
    <r>
      <rPr>
        <sz val="9"/>
        <color theme="1"/>
        <rFont val="Times New Roman"/>
        <charset val="134"/>
      </rPr>
      <t>1</t>
    </r>
    <r>
      <rPr>
        <sz val="9"/>
        <color theme="1"/>
        <rFont val="宋体"/>
        <charset val="134"/>
      </rPr>
      <t>座；干河乡碧云村委会碧云村小组，投入补助资金</t>
    </r>
    <r>
      <rPr>
        <sz val="9"/>
        <color theme="1"/>
        <rFont val="Times New Roman"/>
        <charset val="134"/>
      </rPr>
      <t>100</t>
    </r>
    <r>
      <rPr>
        <sz val="9"/>
        <color theme="1"/>
        <rFont val="宋体"/>
        <charset val="134"/>
      </rPr>
      <t>万元，主要实施道路硬化、排水沟、排污管道、集中污水处理池及污水处理配套设施、杆太阳能路灯等项目；砚山县干河乡红舍克村委会沙松冲村小组美丽村庄项目，投入补助资金</t>
    </r>
    <r>
      <rPr>
        <sz val="9"/>
        <color theme="1"/>
        <rFont val="Times New Roman"/>
        <charset val="134"/>
      </rPr>
      <t>50</t>
    </r>
    <r>
      <rPr>
        <sz val="9"/>
        <color theme="1"/>
        <rFont val="宋体"/>
        <charset val="134"/>
      </rPr>
      <t>万元，主要实施排污排水沟、排污管道、集中污水处理池及污水处理配套设施等项目；干河彝族乡红舍克村委会大鱼塘村小组美丽村庄项目，投入补助资金</t>
    </r>
    <r>
      <rPr>
        <sz val="9"/>
        <color theme="1"/>
        <rFont val="Times New Roman"/>
        <charset val="134"/>
      </rPr>
      <t>50</t>
    </r>
    <r>
      <rPr>
        <sz val="9"/>
        <color theme="1"/>
        <rFont val="宋体"/>
        <charset val="134"/>
      </rPr>
      <t>万元，主要实施道排水沟、排污管道、污水处理配套设施项目。</t>
    </r>
    <r>
      <rPr>
        <sz val="9"/>
        <color theme="1"/>
        <rFont val="Times New Roman"/>
        <charset val="134"/>
      </rPr>
      <t xml:space="preserve">
</t>
    </r>
  </si>
  <si>
    <r>
      <rPr>
        <sz val="9"/>
        <color theme="1"/>
        <rFont val="Times New Roman"/>
        <charset val="134"/>
      </rPr>
      <t>11</t>
    </r>
    <r>
      <rPr>
        <sz val="9"/>
        <color theme="1"/>
        <rFont val="宋体"/>
        <charset val="134"/>
      </rPr>
      <t>个乡（镇）人民政府</t>
    </r>
  </si>
  <si>
    <r>
      <rPr>
        <sz val="9"/>
        <color theme="1"/>
        <rFont val="宋体"/>
        <charset val="0"/>
      </rPr>
      <t>通过项目实施，进一步完善项目村基础设施建设，解决群众出行难，农产品运输难等问题，补齐人居环境短板，提升村庄风貌。逐步达到</t>
    </r>
    <r>
      <rPr>
        <sz val="9"/>
        <color theme="1"/>
        <rFont val="Times New Roman"/>
        <charset val="0"/>
      </rPr>
      <t>“</t>
    </r>
    <r>
      <rPr>
        <sz val="9"/>
        <color theme="1"/>
        <rFont val="宋体"/>
        <charset val="0"/>
      </rPr>
      <t>产业兴旺、生态宜居、乡风文明、治理有效、生活富裕</t>
    </r>
    <r>
      <rPr>
        <sz val="9"/>
        <color theme="1"/>
        <rFont val="Times New Roman"/>
        <charset val="0"/>
      </rPr>
      <t>”</t>
    </r>
    <r>
      <rPr>
        <sz val="9"/>
        <color theme="1"/>
        <rFont val="宋体"/>
        <charset val="0"/>
      </rPr>
      <t>的目标；项目覆盖</t>
    </r>
    <r>
      <rPr>
        <sz val="9"/>
        <color theme="1"/>
        <rFont val="Times New Roman"/>
        <charset val="0"/>
      </rPr>
      <t>24</t>
    </r>
    <r>
      <rPr>
        <sz val="9"/>
        <color theme="1"/>
        <rFont val="宋体"/>
        <charset val="0"/>
      </rPr>
      <t>个村小组</t>
    </r>
    <r>
      <rPr>
        <sz val="9"/>
        <color theme="1"/>
        <rFont val="Times New Roman"/>
        <charset val="0"/>
      </rPr>
      <t>3410</t>
    </r>
    <r>
      <rPr>
        <sz val="9"/>
        <color theme="1"/>
        <rFont val="宋体"/>
        <charset val="0"/>
      </rPr>
      <t>户</t>
    </r>
    <r>
      <rPr>
        <sz val="9"/>
        <color theme="1"/>
        <rFont val="Times New Roman"/>
        <charset val="0"/>
      </rPr>
      <t>15000</t>
    </r>
    <r>
      <rPr>
        <sz val="9"/>
        <color theme="1"/>
        <rFont val="宋体"/>
        <charset val="0"/>
      </rPr>
      <t>万余人，将实现三个</t>
    </r>
    <r>
      <rPr>
        <sz val="9"/>
        <color theme="1"/>
        <rFont val="Times New Roman"/>
        <charset val="0"/>
      </rPr>
      <t>100%</t>
    </r>
    <r>
      <rPr>
        <sz val="9"/>
        <color theme="1"/>
        <rFont val="宋体"/>
        <charset val="0"/>
      </rPr>
      <t>全覆盖，受益</t>
    </r>
    <r>
      <rPr>
        <sz val="9"/>
        <color theme="1"/>
        <rFont val="Times New Roman"/>
        <charset val="0"/>
      </rPr>
      <t>1.1</t>
    </r>
    <r>
      <rPr>
        <sz val="9"/>
        <color theme="1"/>
        <rFont val="宋体"/>
        <charset val="0"/>
      </rPr>
      <t>余万人，</t>
    </r>
    <r>
      <rPr>
        <sz val="9"/>
        <color theme="1"/>
        <rFont val="Times New Roman"/>
        <charset val="0"/>
      </rPr>
      <t>1600</t>
    </r>
    <r>
      <rPr>
        <sz val="9"/>
        <color theme="1"/>
        <rFont val="宋体"/>
        <charset val="0"/>
      </rPr>
      <t>余人脱贫人口脱贫成果得到有效巩固，群众满意度达</t>
    </r>
    <r>
      <rPr>
        <sz val="9"/>
        <color theme="1"/>
        <rFont val="Times New Roman"/>
        <charset val="0"/>
      </rPr>
      <t>90%</t>
    </r>
    <r>
      <rPr>
        <sz val="9"/>
        <color theme="1"/>
        <rFont val="宋体"/>
        <charset val="0"/>
      </rPr>
      <t>以上。</t>
    </r>
  </si>
  <si>
    <r>
      <rPr>
        <sz val="9"/>
        <color theme="1"/>
        <rFont val="宋体"/>
        <charset val="134"/>
      </rPr>
      <t>砚山县阿舍乡公共基础设施建设项目</t>
    </r>
  </si>
  <si>
    <r>
      <rPr>
        <sz val="9"/>
        <color theme="1"/>
        <rFont val="宋体"/>
        <charset val="134"/>
      </rPr>
      <t>在阿舍乡鲁都克、地者恩、阿舍、坝心、巨美</t>
    </r>
    <r>
      <rPr>
        <sz val="9"/>
        <color theme="1"/>
        <rFont val="Times New Roman"/>
        <charset val="134"/>
      </rPr>
      <t>5</t>
    </r>
    <r>
      <rPr>
        <sz val="9"/>
        <color theme="1"/>
        <rFont val="宋体"/>
        <charset val="134"/>
      </rPr>
      <t>个村委会补齐基础设施建设短板，计划在</t>
    </r>
    <r>
      <rPr>
        <sz val="9"/>
        <color theme="1"/>
        <rFont val="Times New Roman"/>
        <charset val="134"/>
      </rPr>
      <t>26</t>
    </r>
    <r>
      <rPr>
        <sz val="9"/>
        <color theme="1"/>
        <rFont val="宋体"/>
        <charset val="134"/>
      </rPr>
      <t>个村小组实施路灯安装</t>
    </r>
    <r>
      <rPr>
        <sz val="9"/>
        <color theme="1"/>
        <rFont val="Times New Roman"/>
        <charset val="134"/>
      </rPr>
      <t>1200</t>
    </r>
    <r>
      <rPr>
        <sz val="9"/>
        <color theme="1"/>
        <rFont val="宋体"/>
        <charset val="134"/>
      </rPr>
      <t>套，路灯参数：太阳能路灯，彝族风格，高度</t>
    </r>
    <r>
      <rPr>
        <sz val="9"/>
        <color theme="1"/>
        <rFont val="Times New Roman"/>
        <charset val="134"/>
      </rPr>
      <t>6</t>
    </r>
    <r>
      <rPr>
        <sz val="9"/>
        <color theme="1"/>
        <rFont val="宋体"/>
        <charset val="134"/>
      </rPr>
      <t>米，光伏板倾斜高度</t>
    </r>
    <r>
      <rPr>
        <sz val="9"/>
        <color theme="1"/>
        <rFont val="Times New Roman"/>
        <charset val="134"/>
      </rPr>
      <t>50</t>
    </r>
    <r>
      <rPr>
        <sz val="9"/>
        <color theme="1"/>
        <rFont val="宋体"/>
        <charset val="134"/>
      </rPr>
      <t>厘米，路灯总体高度</t>
    </r>
    <r>
      <rPr>
        <sz val="9"/>
        <color theme="1"/>
        <rFont val="Times New Roman"/>
        <charset val="134"/>
      </rPr>
      <t>6.5</t>
    </r>
    <r>
      <rPr>
        <sz val="9"/>
        <color theme="1"/>
        <rFont val="宋体"/>
        <charset val="134"/>
      </rPr>
      <t>米，材质为热镀锌钢管，光源参数：</t>
    </r>
    <r>
      <rPr>
        <sz val="9"/>
        <color theme="1"/>
        <rFont val="Times New Roman"/>
        <charset val="134"/>
      </rPr>
      <t>40W</t>
    </r>
    <r>
      <rPr>
        <sz val="9"/>
        <color theme="1"/>
        <rFont val="宋体"/>
        <charset val="134"/>
      </rPr>
      <t>（小金豆），锂电池</t>
    </r>
    <r>
      <rPr>
        <sz val="9"/>
        <color theme="1"/>
        <rFont val="Times New Roman"/>
        <charset val="134"/>
      </rPr>
      <t>50HA</t>
    </r>
    <r>
      <rPr>
        <sz val="9"/>
        <color theme="1"/>
        <rFont val="宋体"/>
        <charset val="134"/>
      </rPr>
      <t>，光伏板</t>
    </r>
    <r>
      <rPr>
        <sz val="9"/>
        <color theme="1"/>
        <rFont val="Times New Roman"/>
        <charset val="134"/>
      </rPr>
      <t>100W</t>
    </r>
    <r>
      <rPr>
        <sz val="9"/>
        <color theme="1"/>
        <rFont val="宋体"/>
        <charset val="134"/>
      </rPr>
      <t>多晶板。综合单价：</t>
    </r>
    <r>
      <rPr>
        <sz val="9"/>
        <color theme="1"/>
        <rFont val="Times New Roman"/>
        <charset val="134"/>
      </rPr>
      <t>2500</t>
    </r>
    <r>
      <rPr>
        <sz val="9"/>
        <color theme="1"/>
        <rFont val="宋体"/>
        <charset val="134"/>
      </rPr>
      <t>元</t>
    </r>
    <r>
      <rPr>
        <sz val="9"/>
        <color theme="1"/>
        <rFont val="Times New Roman"/>
        <charset val="134"/>
      </rPr>
      <t>/</t>
    </r>
    <r>
      <rPr>
        <sz val="9"/>
        <color theme="1"/>
        <rFont val="宋体"/>
        <charset val="134"/>
      </rPr>
      <t>套，拟投资</t>
    </r>
    <r>
      <rPr>
        <sz val="9"/>
        <color theme="1"/>
        <rFont val="Times New Roman"/>
        <charset val="134"/>
      </rPr>
      <t>300</t>
    </r>
    <r>
      <rPr>
        <sz val="9"/>
        <color theme="1"/>
        <rFont val="宋体"/>
        <charset val="134"/>
      </rPr>
      <t>万元。</t>
    </r>
  </si>
  <si>
    <r>
      <rPr>
        <sz val="9"/>
        <color theme="1"/>
        <rFont val="宋体"/>
        <charset val="0"/>
      </rPr>
      <t>通过项目的实施，补足阿舍乡大部分村寨均未安装路灯，一到夜间，群众出行不方便的短板，解决基层老百姓夜间生活不便的问题，达到为生产生活带来便利的目标，为巩固脱贫成果推进乡村振兴有效衔接提供有力保障。项目惠及阿舍乡</t>
    </r>
    <r>
      <rPr>
        <sz val="9"/>
        <color theme="1"/>
        <rFont val="Times New Roman"/>
        <charset val="0"/>
      </rPr>
      <t>5</t>
    </r>
    <r>
      <rPr>
        <sz val="9"/>
        <color theme="1"/>
        <rFont val="宋体"/>
        <charset val="0"/>
      </rPr>
      <t>个村委会</t>
    </r>
    <r>
      <rPr>
        <sz val="9"/>
        <color theme="1"/>
        <rFont val="Times New Roman"/>
        <charset val="0"/>
      </rPr>
      <t>26</t>
    </r>
    <r>
      <rPr>
        <sz val="9"/>
        <color theme="1"/>
        <rFont val="宋体"/>
        <charset val="0"/>
      </rPr>
      <t>个村小组</t>
    </r>
    <r>
      <rPr>
        <sz val="9"/>
        <color theme="1"/>
        <rFont val="Times New Roman"/>
        <charset val="0"/>
      </rPr>
      <t>1657</t>
    </r>
    <r>
      <rPr>
        <sz val="9"/>
        <color theme="1"/>
        <rFont val="宋体"/>
        <charset val="0"/>
      </rPr>
      <t>户</t>
    </r>
    <r>
      <rPr>
        <sz val="9"/>
        <color theme="1"/>
        <rFont val="Times New Roman"/>
        <charset val="0"/>
      </rPr>
      <t>8036</t>
    </r>
    <r>
      <rPr>
        <sz val="9"/>
        <color theme="1"/>
        <rFont val="宋体"/>
        <charset val="0"/>
      </rPr>
      <t>人（其中脱贫户</t>
    </r>
    <r>
      <rPr>
        <sz val="9"/>
        <color theme="1"/>
        <rFont val="Times New Roman"/>
        <charset val="0"/>
      </rPr>
      <t>371</t>
    </r>
    <r>
      <rPr>
        <sz val="9"/>
        <color theme="1"/>
        <rFont val="宋体"/>
        <charset val="0"/>
      </rPr>
      <t>户</t>
    </r>
    <r>
      <rPr>
        <sz val="9"/>
        <color theme="1"/>
        <rFont val="Times New Roman"/>
        <charset val="0"/>
      </rPr>
      <t>1674</t>
    </r>
    <r>
      <rPr>
        <sz val="9"/>
        <color theme="1"/>
        <rFont val="宋体"/>
        <charset val="0"/>
      </rPr>
      <t>人）。</t>
    </r>
  </si>
  <si>
    <r>
      <rPr>
        <sz val="9"/>
        <color theme="1"/>
        <rFont val="宋体"/>
        <charset val="134"/>
      </rPr>
      <t>砚山县稼依镇</t>
    </r>
    <r>
      <rPr>
        <sz val="9"/>
        <color theme="1"/>
        <rFont val="Times New Roman"/>
        <charset val="134"/>
      </rPr>
      <t>2023</t>
    </r>
    <r>
      <rPr>
        <sz val="9"/>
        <color theme="1"/>
        <rFont val="宋体"/>
        <charset val="134"/>
      </rPr>
      <t>年脱贫村村内道路建设项目</t>
    </r>
  </si>
  <si>
    <r>
      <rPr>
        <sz val="9"/>
        <color theme="1"/>
        <rFont val="宋体"/>
        <charset val="134"/>
      </rPr>
      <t>在稼依镇落太邑村委会实施村内道路硬化</t>
    </r>
    <r>
      <rPr>
        <sz val="9"/>
        <color theme="1"/>
        <rFont val="Times New Roman"/>
        <charset val="134"/>
      </rPr>
      <t>9275.48</t>
    </r>
    <r>
      <rPr>
        <sz val="9"/>
        <color theme="1"/>
        <rFont val="宋体"/>
        <charset val="134"/>
      </rPr>
      <t>㎡</t>
    </r>
    <r>
      <rPr>
        <sz val="9"/>
        <color theme="1"/>
        <rFont val="Times New Roman"/>
        <charset val="134"/>
      </rPr>
      <t>×108.53</t>
    </r>
    <r>
      <rPr>
        <sz val="9"/>
        <color theme="1"/>
        <rFont val="宋体"/>
        <charset val="134"/>
      </rPr>
      <t>元</t>
    </r>
    <r>
      <rPr>
        <sz val="9"/>
        <color theme="1"/>
        <rFont val="Times New Roman"/>
        <charset val="134"/>
      </rPr>
      <t>/</t>
    </r>
    <r>
      <rPr>
        <sz val="9"/>
        <color theme="1"/>
        <rFont val="宋体"/>
        <charset val="134"/>
      </rPr>
      <t>㎡，金额</t>
    </r>
    <r>
      <rPr>
        <sz val="9"/>
        <color theme="1"/>
        <rFont val="Times New Roman"/>
        <charset val="134"/>
      </rPr>
      <t>100.67</t>
    </r>
    <r>
      <rPr>
        <sz val="9"/>
        <color theme="1"/>
        <rFont val="宋体"/>
        <charset val="134"/>
      </rPr>
      <t>万元；挡土墙建设</t>
    </r>
    <r>
      <rPr>
        <sz val="9"/>
        <color theme="1"/>
        <rFont val="Times New Roman"/>
        <charset val="134"/>
      </rPr>
      <t>2217.55m³×432.28</t>
    </r>
    <r>
      <rPr>
        <sz val="9"/>
        <color theme="1"/>
        <rFont val="宋体"/>
        <charset val="134"/>
      </rPr>
      <t>元</t>
    </r>
    <r>
      <rPr>
        <sz val="9"/>
        <color theme="1"/>
        <rFont val="Times New Roman"/>
        <charset val="134"/>
      </rPr>
      <t>/m³</t>
    </r>
    <r>
      <rPr>
        <sz val="9"/>
        <color theme="1"/>
        <rFont val="宋体"/>
        <charset val="134"/>
      </rPr>
      <t>，金额</t>
    </r>
    <r>
      <rPr>
        <sz val="9"/>
        <color theme="1"/>
        <rFont val="Times New Roman"/>
        <charset val="134"/>
      </rPr>
      <t>95.86</t>
    </r>
    <r>
      <rPr>
        <sz val="9"/>
        <color theme="1"/>
        <rFont val="宋体"/>
        <charset val="134"/>
      </rPr>
      <t>万元；排水沟建设</t>
    </r>
    <r>
      <rPr>
        <sz val="9"/>
        <color theme="1"/>
        <rFont val="Times New Roman"/>
        <charset val="134"/>
      </rPr>
      <t>66.39m³×367.94</t>
    </r>
    <r>
      <rPr>
        <sz val="9"/>
        <color theme="1"/>
        <rFont val="宋体"/>
        <charset val="134"/>
      </rPr>
      <t>元</t>
    </r>
    <r>
      <rPr>
        <sz val="9"/>
        <color theme="1"/>
        <rFont val="Times New Roman"/>
        <charset val="134"/>
      </rPr>
      <t>/m³</t>
    </r>
    <r>
      <rPr>
        <sz val="9"/>
        <color theme="1"/>
        <rFont val="宋体"/>
        <charset val="134"/>
      </rPr>
      <t>，金额</t>
    </r>
    <r>
      <rPr>
        <sz val="9"/>
        <color theme="1"/>
        <rFont val="Times New Roman"/>
        <charset val="134"/>
      </rPr>
      <t>2.43</t>
    </r>
    <r>
      <rPr>
        <sz val="9"/>
        <color theme="1"/>
        <rFont val="宋体"/>
        <charset val="134"/>
      </rPr>
      <t>万元；涵管建设</t>
    </r>
    <r>
      <rPr>
        <sz val="9"/>
        <color theme="1"/>
        <rFont val="Times New Roman"/>
        <charset val="134"/>
      </rPr>
      <t>32m×324.20</t>
    </r>
    <r>
      <rPr>
        <sz val="9"/>
        <color theme="1"/>
        <rFont val="宋体"/>
        <charset val="134"/>
      </rPr>
      <t>元</t>
    </r>
    <r>
      <rPr>
        <sz val="9"/>
        <color theme="1"/>
        <rFont val="Times New Roman"/>
        <charset val="134"/>
      </rPr>
      <t>/m</t>
    </r>
    <r>
      <rPr>
        <sz val="9"/>
        <color theme="1"/>
        <rFont val="宋体"/>
        <charset val="134"/>
      </rPr>
      <t>，金额</t>
    </r>
    <r>
      <rPr>
        <sz val="9"/>
        <color theme="1"/>
        <rFont val="Times New Roman"/>
        <charset val="134"/>
      </rPr>
      <t>1.04</t>
    </r>
    <r>
      <rPr>
        <sz val="9"/>
        <color theme="1"/>
        <rFont val="宋体"/>
        <charset val="134"/>
      </rPr>
      <t>万元。</t>
    </r>
  </si>
  <si>
    <r>
      <rPr>
        <sz val="9"/>
        <color theme="1"/>
        <rFont val="宋体"/>
        <charset val="134"/>
      </rPr>
      <t>砚山县欣隆公司</t>
    </r>
  </si>
  <si>
    <r>
      <rPr>
        <sz val="9"/>
        <color theme="1"/>
        <rFont val="宋体"/>
        <charset val="0"/>
      </rPr>
      <t>通过建设完善基础设施，将改善当地落后的基础设施条件，从而改善群众的生产、生活条件，解决贫困人口的温饱问题；解决洛太邑村委会，覆盖农户</t>
    </r>
    <r>
      <rPr>
        <sz val="9"/>
        <color theme="1"/>
        <rFont val="Times New Roman"/>
        <charset val="0"/>
      </rPr>
      <t>2462</t>
    </r>
    <r>
      <rPr>
        <sz val="9"/>
        <color theme="1"/>
        <rFont val="宋体"/>
        <charset val="0"/>
      </rPr>
      <t>户，</t>
    </r>
    <r>
      <rPr>
        <sz val="9"/>
        <color theme="1"/>
        <rFont val="Times New Roman"/>
        <charset val="0"/>
      </rPr>
      <t>12990</t>
    </r>
    <r>
      <rPr>
        <sz val="9"/>
        <color theme="1"/>
        <rFont val="宋体"/>
        <charset val="0"/>
      </rPr>
      <t>人，农产品卖出难、行</t>
    </r>
    <r>
      <rPr>
        <sz val="9"/>
        <color theme="1"/>
        <rFont val="Times New Roman"/>
        <charset val="0"/>
      </rPr>
      <t xml:space="preserve"> </t>
    </r>
    <r>
      <rPr>
        <sz val="9"/>
        <color theme="1"/>
        <rFont val="宋体"/>
        <charset val="0"/>
      </rPr>
      <t>路难、运输难等问题。</t>
    </r>
  </si>
  <si>
    <r>
      <rPr>
        <sz val="9"/>
        <color theme="1"/>
        <rFont val="宋体"/>
        <charset val="134"/>
      </rPr>
      <t>人居环境整治短板</t>
    </r>
  </si>
  <si>
    <r>
      <rPr>
        <sz val="9"/>
        <color theme="1"/>
        <rFont val="宋体"/>
        <charset val="134"/>
      </rPr>
      <t>其他短板</t>
    </r>
  </si>
  <si>
    <r>
      <rPr>
        <b/>
        <sz val="12"/>
        <color theme="1"/>
        <rFont val="方正仿宋简体"/>
        <charset val="134"/>
      </rPr>
      <t>填表说明：参照</t>
    </r>
    <r>
      <rPr>
        <b/>
        <sz val="12"/>
        <color theme="1"/>
        <rFont val="Times New Roman"/>
        <charset val="134"/>
      </rPr>
      <t>2022</t>
    </r>
    <r>
      <rPr>
        <b/>
        <sz val="12"/>
        <color theme="1"/>
        <rFont val="方正仿宋简体"/>
        <charset val="134"/>
      </rPr>
      <t>年财政衔接资金实际到位</t>
    </r>
    <r>
      <rPr>
        <b/>
        <sz val="12"/>
        <color theme="1"/>
        <rFont val="Times New Roman"/>
        <charset val="134"/>
      </rPr>
      <t>8341.15</t>
    </r>
    <r>
      <rPr>
        <b/>
        <sz val="12"/>
        <color theme="1"/>
        <rFont val="方正仿宋简体"/>
        <charset val="134"/>
      </rPr>
      <t>万元，把增幅控制在</t>
    </r>
    <r>
      <rPr>
        <b/>
        <sz val="12"/>
        <color theme="1"/>
        <rFont val="Times New Roman"/>
        <charset val="134"/>
      </rPr>
      <t>8%</t>
    </r>
    <r>
      <rPr>
        <b/>
        <sz val="12"/>
        <color theme="1"/>
        <rFont val="方正仿宋简体"/>
        <charset val="134"/>
      </rPr>
      <t>以内；</t>
    </r>
    <r>
      <rPr>
        <b/>
        <sz val="12"/>
        <color theme="1"/>
        <rFont val="Times New Roman"/>
        <charset val="134"/>
      </rPr>
      <t>2023</t>
    </r>
    <r>
      <rPr>
        <b/>
        <sz val="12"/>
        <color theme="1"/>
        <rFont val="方正仿宋简体"/>
        <charset val="134"/>
      </rPr>
      <t>年计划财政衔接资金投入</t>
    </r>
    <r>
      <rPr>
        <b/>
        <sz val="12"/>
        <color theme="1"/>
        <rFont val="Times New Roman"/>
        <charset val="134"/>
      </rPr>
      <t>13759</t>
    </r>
    <r>
      <rPr>
        <b/>
        <sz val="12"/>
        <color theme="1"/>
        <rFont val="方正仿宋简体"/>
        <charset val="134"/>
      </rPr>
      <t>万元，其中：产业项目投入</t>
    </r>
    <r>
      <rPr>
        <b/>
        <sz val="12"/>
        <color theme="1"/>
        <rFont val="Times New Roman"/>
        <charset val="134"/>
      </rPr>
      <t>8899</t>
    </r>
    <r>
      <rPr>
        <b/>
        <sz val="12"/>
        <color theme="1"/>
        <rFont val="方正仿宋简体"/>
        <charset val="134"/>
      </rPr>
      <t>万元，占</t>
    </r>
    <r>
      <rPr>
        <b/>
        <sz val="12"/>
        <color theme="1"/>
        <rFont val="Times New Roman"/>
        <charset val="134"/>
      </rPr>
      <t>64.67%</t>
    </r>
    <r>
      <rPr>
        <b/>
        <sz val="12"/>
        <color theme="1"/>
        <rFont val="方正仿宋简体"/>
        <charset val="134"/>
      </rPr>
      <t>。</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</si>
</sst>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Red]0.00"/>
  </numFmts>
  <fonts count="38">
    <font>
      <sz val="11"/>
      <color theme="1"/>
      <name val="宋体"/>
      <charset val="134"/>
      <scheme val="minor"/>
    </font>
    <font>
      <sz val="11"/>
      <color theme="1"/>
      <name val="Times New Roman"/>
      <charset val="134"/>
    </font>
    <font>
      <b/>
      <sz val="11"/>
      <color theme="1"/>
      <name val="Times New Roman"/>
      <charset val="134"/>
    </font>
    <font>
      <b/>
      <sz val="20"/>
      <color theme="1"/>
      <name val="Times New Roman"/>
      <charset val="134"/>
    </font>
    <font>
      <sz val="10.5"/>
      <color theme="1"/>
      <name val="Times New Roman"/>
      <charset val="134"/>
    </font>
    <font>
      <b/>
      <sz val="9"/>
      <color theme="1"/>
      <name val="Times New Roman"/>
      <charset val="134"/>
    </font>
    <font>
      <sz val="9"/>
      <color theme="1"/>
      <name val="Times New Roman"/>
      <charset val="134"/>
    </font>
    <font>
      <sz val="9"/>
      <color theme="1"/>
      <name val="Times New Roman"/>
      <charset val="0"/>
    </font>
    <font>
      <sz val="9"/>
      <color theme="1"/>
      <name val="宋体"/>
      <charset val="0"/>
    </font>
    <font>
      <sz val="9"/>
      <color theme="1"/>
      <name val="宋体"/>
      <charset val="134"/>
    </font>
    <font>
      <sz val="10"/>
      <color theme="1"/>
      <name val="Times New Roman"/>
      <charset val="0"/>
    </font>
    <font>
      <b/>
      <sz val="12"/>
      <color theme="1"/>
      <name val="Times New Roman"/>
      <charset val="134"/>
    </font>
    <font>
      <sz val="10"/>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theme="1"/>
      <name val="宋体"/>
      <charset val="134"/>
    </font>
    <font>
      <sz val="10.5"/>
      <color theme="1"/>
      <name val="宋体"/>
      <charset val="134"/>
    </font>
    <font>
      <b/>
      <sz val="9"/>
      <color theme="1"/>
      <name val="宋体"/>
      <charset val="134"/>
    </font>
    <font>
      <sz val="10"/>
      <color theme="1"/>
      <name val="宋体"/>
      <charset val="0"/>
    </font>
    <font>
      <sz val="10"/>
      <color theme="1"/>
      <name val="宋体"/>
      <charset val="134"/>
    </font>
    <font>
      <b/>
      <sz val="12"/>
      <color theme="1"/>
      <name val="方正仿宋简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6"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0" borderId="0" applyNumberFormat="0" applyBorder="0" applyAlignment="0" applyProtection="0">
      <alignment vertical="center"/>
    </xf>
    <xf numFmtId="0" fontId="19" fillId="0" borderId="8" applyNumberFormat="0" applyFill="0" applyAlignment="0" applyProtection="0">
      <alignment vertical="center"/>
    </xf>
    <xf numFmtId="0" fontId="16" fillId="11" borderId="0" applyNumberFormat="0" applyBorder="0" applyAlignment="0" applyProtection="0">
      <alignment vertical="center"/>
    </xf>
    <xf numFmtId="0" fontId="25" fillId="12" borderId="9" applyNumberFormat="0" applyAlignment="0" applyProtection="0">
      <alignment vertical="center"/>
    </xf>
    <xf numFmtId="0" fontId="26" fillId="12" borderId="5" applyNumberFormat="0" applyAlignment="0" applyProtection="0">
      <alignment vertical="center"/>
    </xf>
    <xf numFmtId="0" fontId="27"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49">
    <xf numFmtId="0" fontId="0" fillId="0" borderId="0" xfId="0">
      <alignment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1" fillId="2" borderId="0" xfId="0" applyFont="1" applyFill="1">
      <alignment vertical="center"/>
    </xf>
    <xf numFmtId="0" fontId="1" fillId="0" borderId="0" xfId="0" applyFont="1" applyAlignment="1">
      <alignment horizontal="center" vertical="center"/>
    </xf>
    <xf numFmtId="177" fontId="1" fillId="0" borderId="0" xfId="0" applyNumberFormat="1" applyFont="1">
      <alignment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176" fontId="6" fillId="2"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177" fontId="6" fillId="0" borderId="1" xfId="0" applyNumberFormat="1" applyFont="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justify" vertical="center" wrapText="1"/>
    </xf>
    <xf numFmtId="0" fontId="5"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2" borderId="1" xfId="0" applyFont="1" applyFill="1" applyBorder="1" applyAlignment="1">
      <alignment horizontal="left" vertical="center" wrapText="1"/>
    </xf>
    <xf numFmtId="0" fontId="6" fillId="0" borderId="1" xfId="0" applyFont="1" applyBorder="1" applyAlignment="1">
      <alignment horizontal="justify" vertical="center" wrapText="1"/>
    </xf>
    <xf numFmtId="0" fontId="11" fillId="0" borderId="0" xfId="0" applyFont="1" applyAlignment="1">
      <alignment horizontal="left" vertical="center"/>
    </xf>
    <xf numFmtId="177" fontId="4" fillId="0" borderId="2" xfId="0" applyNumberFormat="1"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4" xfId="0" applyNumberFormat="1" applyFont="1" applyBorder="1" applyAlignment="1">
      <alignment horizontal="center" vertical="center" wrapText="1"/>
    </xf>
    <xf numFmtId="0" fontId="1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justify" vertical="center" wrapText="1"/>
    </xf>
    <xf numFmtId="0" fontId="2" fillId="0" borderId="0" xfId="0" applyNumberFormat="1" applyFont="1" applyAlignment="1">
      <alignment vertical="center" wrapText="1"/>
    </xf>
    <xf numFmtId="0" fontId="7"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1"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4"/>
  <sheetViews>
    <sheetView tabSelected="1" view="pageBreakPreview" zoomScaleNormal="130" topLeftCell="B1" workbookViewId="0">
      <pane ySplit="5" topLeftCell="A6" activePane="bottomLeft" state="frozen"/>
      <selection/>
      <selection pane="bottomLeft" activeCell="C9" sqref="C9"/>
    </sheetView>
  </sheetViews>
  <sheetFormatPr defaultColWidth="9" defaultRowHeight="15"/>
  <cols>
    <col min="1" max="1" width="9" style="5"/>
    <col min="2" max="2" width="14.4166666666667" style="1" customWidth="1"/>
    <col min="3" max="3" width="62.0583333333333" style="1" customWidth="1"/>
    <col min="4" max="4" width="19.5583333333333" style="5" customWidth="1"/>
    <col min="5" max="5" width="9.625" style="5" customWidth="1"/>
    <col min="6" max="9" width="10.625" style="6" customWidth="1"/>
    <col min="10" max="10" width="15.625" style="6" customWidth="1"/>
    <col min="11" max="11" width="15.625" style="5" customWidth="1"/>
    <col min="12" max="12" width="46.25" style="1" customWidth="1"/>
    <col min="13" max="16384" width="9" style="1"/>
  </cols>
  <sheetData>
    <row r="1" ht="25.5" spans="1:12">
      <c r="A1" s="7" t="s">
        <v>0</v>
      </c>
      <c r="B1" s="7"/>
      <c r="C1" s="7"/>
      <c r="D1" s="7"/>
      <c r="E1" s="7"/>
      <c r="F1" s="8"/>
      <c r="G1" s="8"/>
      <c r="H1" s="8"/>
      <c r="I1" s="8"/>
      <c r="J1" s="8"/>
      <c r="K1" s="7"/>
      <c r="L1" s="7"/>
    </row>
    <row r="2" s="1" customFormat="1" spans="1:12">
      <c r="A2" s="9" t="s">
        <v>1</v>
      </c>
      <c r="B2" s="9" t="s">
        <v>2</v>
      </c>
      <c r="C2" s="9" t="s">
        <v>3</v>
      </c>
      <c r="D2" s="9" t="s">
        <v>4</v>
      </c>
      <c r="E2" s="9" t="s">
        <v>5</v>
      </c>
      <c r="F2" s="10" t="s">
        <v>6</v>
      </c>
      <c r="G2" s="10"/>
      <c r="H2" s="10"/>
      <c r="I2" s="10"/>
      <c r="J2" s="40" t="s">
        <v>7</v>
      </c>
      <c r="K2" s="9" t="s">
        <v>8</v>
      </c>
      <c r="L2" s="9" t="s">
        <v>9</v>
      </c>
    </row>
    <row r="3" s="1" customFormat="1" spans="1:12">
      <c r="A3" s="9"/>
      <c r="B3" s="9"/>
      <c r="C3" s="9"/>
      <c r="D3" s="9"/>
      <c r="E3" s="9"/>
      <c r="F3" s="10" t="s">
        <v>10</v>
      </c>
      <c r="G3" s="10" t="s">
        <v>11</v>
      </c>
      <c r="H3" s="10" t="s">
        <v>12</v>
      </c>
      <c r="I3" s="40" t="s">
        <v>13</v>
      </c>
      <c r="J3" s="41"/>
      <c r="K3" s="9"/>
      <c r="L3" s="9"/>
    </row>
    <row r="4" s="1" customFormat="1" spans="1:12">
      <c r="A4" s="9"/>
      <c r="B4" s="9"/>
      <c r="C4" s="9"/>
      <c r="D4" s="9"/>
      <c r="E4" s="9"/>
      <c r="F4" s="10"/>
      <c r="G4" s="10"/>
      <c r="H4" s="10"/>
      <c r="I4" s="42"/>
      <c r="J4" s="42"/>
      <c r="K4" s="9"/>
      <c r="L4" s="9"/>
    </row>
    <row r="5" s="2" customFormat="1" ht="14.25" spans="1:12">
      <c r="A5" s="11" t="s">
        <v>14</v>
      </c>
      <c r="B5" s="11"/>
      <c r="C5" s="11"/>
      <c r="D5" s="11"/>
      <c r="E5" s="11"/>
      <c r="F5" s="12">
        <f>F6+F23+F33</f>
        <v>13759</v>
      </c>
      <c r="G5" s="12">
        <f>G6+G23+G33</f>
        <v>13759</v>
      </c>
      <c r="H5" s="12">
        <f>H6+H23+H33</f>
        <v>0</v>
      </c>
      <c r="I5" s="12">
        <f>I6+I23+I33</f>
        <v>0</v>
      </c>
      <c r="J5" s="12"/>
      <c r="K5" s="11"/>
      <c r="L5" s="11"/>
    </row>
    <row r="6" s="2" customFormat="1" ht="22.5" spans="1:12">
      <c r="A6" s="11" t="s">
        <v>15</v>
      </c>
      <c r="B6" s="11" t="s">
        <v>16</v>
      </c>
      <c r="C6" s="11"/>
      <c r="D6" s="11"/>
      <c r="E6" s="11"/>
      <c r="F6" s="12">
        <f>SUM(F7:F22)</f>
        <v>8679</v>
      </c>
      <c r="G6" s="12">
        <f>SUM(G7:G22)</f>
        <v>8679</v>
      </c>
      <c r="H6" s="12">
        <f>SUM(H7:H22)</f>
        <v>0</v>
      </c>
      <c r="I6" s="12">
        <f>SUM(I7:I22)</f>
        <v>0</v>
      </c>
      <c r="J6" s="12"/>
      <c r="K6" s="11"/>
      <c r="L6" s="11"/>
    </row>
    <row r="7" s="2" customFormat="1" ht="47.25" spans="1:12">
      <c r="A7" s="13">
        <f>ROW()-6</f>
        <v>1</v>
      </c>
      <c r="B7" s="14" t="s">
        <v>17</v>
      </c>
      <c r="C7" s="14" t="s">
        <v>18</v>
      </c>
      <c r="D7" s="15" t="s">
        <v>19</v>
      </c>
      <c r="E7" s="15">
        <v>2023</v>
      </c>
      <c r="F7" s="16">
        <f>G7+H7+I7</f>
        <v>200</v>
      </c>
      <c r="G7" s="17">
        <v>200</v>
      </c>
      <c r="H7" s="16">
        <v>0</v>
      </c>
      <c r="I7" s="16">
        <v>0</v>
      </c>
      <c r="J7" s="25" t="s">
        <v>20</v>
      </c>
      <c r="K7" s="25" t="s">
        <v>20</v>
      </c>
      <c r="L7" s="19" t="s">
        <v>21</v>
      </c>
    </row>
    <row r="8" s="2" customFormat="1" ht="60" customHeight="1" spans="1:12">
      <c r="A8" s="13">
        <f>ROW()-6</f>
        <v>2</v>
      </c>
      <c r="B8" s="18" t="s">
        <v>22</v>
      </c>
      <c r="C8" s="19" t="s">
        <v>23</v>
      </c>
      <c r="D8" s="15" t="s">
        <v>24</v>
      </c>
      <c r="E8" s="15">
        <v>2023</v>
      </c>
      <c r="F8" s="16">
        <f>G8+H8+I8</f>
        <v>600</v>
      </c>
      <c r="G8" s="17">
        <v>600</v>
      </c>
      <c r="H8" s="16">
        <v>0</v>
      </c>
      <c r="I8" s="16">
        <v>0</v>
      </c>
      <c r="J8" s="30" t="s">
        <v>20</v>
      </c>
      <c r="K8" s="30" t="s">
        <v>20</v>
      </c>
      <c r="L8" s="19" t="s">
        <v>25</v>
      </c>
    </row>
    <row r="9" s="3" customFormat="1" ht="104" customHeight="1" spans="1:12">
      <c r="A9" s="15">
        <f>ROW()-6</f>
        <v>3</v>
      </c>
      <c r="B9" s="20" t="s">
        <v>26</v>
      </c>
      <c r="C9" s="21" t="s">
        <v>27</v>
      </c>
      <c r="D9" s="15" t="s">
        <v>19</v>
      </c>
      <c r="E9" s="15">
        <v>2023</v>
      </c>
      <c r="F9" s="16">
        <f>G9+H9+I9</f>
        <v>1000</v>
      </c>
      <c r="G9" s="17">
        <v>1000</v>
      </c>
      <c r="H9" s="16">
        <v>0</v>
      </c>
      <c r="I9" s="16">
        <v>0</v>
      </c>
      <c r="J9" s="30" t="s">
        <v>20</v>
      </c>
      <c r="K9" s="30" t="s">
        <v>20</v>
      </c>
      <c r="L9" s="21" t="s">
        <v>28</v>
      </c>
    </row>
    <row r="10" s="3" customFormat="1" ht="57.75" spans="1:12">
      <c r="A10" s="13">
        <f t="shared" ref="A10:A22" si="0">ROW()-6</f>
        <v>4</v>
      </c>
      <c r="B10" s="18" t="s">
        <v>29</v>
      </c>
      <c r="C10" s="15" t="s">
        <v>30</v>
      </c>
      <c r="D10" s="15" t="s">
        <v>19</v>
      </c>
      <c r="E10" s="15">
        <v>2023</v>
      </c>
      <c r="F10" s="16">
        <f>G10+H10+I10</f>
        <v>300</v>
      </c>
      <c r="G10" s="22">
        <v>300</v>
      </c>
      <c r="H10" s="22">
        <v>0</v>
      </c>
      <c r="I10" s="22">
        <v>0</v>
      </c>
      <c r="J10" s="16" t="s">
        <v>31</v>
      </c>
      <c r="K10" s="16" t="s">
        <v>32</v>
      </c>
      <c r="L10" s="19" t="s">
        <v>33</v>
      </c>
    </row>
    <row r="11" s="2" customFormat="1" ht="247" customHeight="1" spans="1:12">
      <c r="A11" s="13">
        <f t="shared" si="0"/>
        <v>5</v>
      </c>
      <c r="B11" s="23" t="s">
        <v>34</v>
      </c>
      <c r="C11" s="24" t="s">
        <v>35</v>
      </c>
      <c r="D11" s="25" t="s">
        <v>36</v>
      </c>
      <c r="E11" s="25">
        <v>2023</v>
      </c>
      <c r="F11" s="26">
        <v>650</v>
      </c>
      <c r="G11" s="27">
        <v>650</v>
      </c>
      <c r="H11" s="26">
        <v>0</v>
      </c>
      <c r="I11" s="26">
        <v>0</v>
      </c>
      <c r="J11" s="25" t="s">
        <v>37</v>
      </c>
      <c r="K11" s="25" t="s">
        <v>38</v>
      </c>
      <c r="L11" s="43" t="s">
        <v>39</v>
      </c>
    </row>
    <row r="12" s="2" customFormat="1" ht="123" customHeight="1" spans="1:12">
      <c r="A12" s="13">
        <f t="shared" si="0"/>
        <v>6</v>
      </c>
      <c r="B12" s="25" t="s">
        <v>40</v>
      </c>
      <c r="C12" s="24" t="s">
        <v>41</v>
      </c>
      <c r="D12" s="25" t="s">
        <v>42</v>
      </c>
      <c r="E12" s="25">
        <v>2023</v>
      </c>
      <c r="F12" s="26">
        <f t="shared" ref="F12:F22" si="1">G12+H12+I12</f>
        <v>124</v>
      </c>
      <c r="G12" s="27">
        <v>124</v>
      </c>
      <c r="H12" s="27">
        <v>0</v>
      </c>
      <c r="I12" s="27">
        <v>0</v>
      </c>
      <c r="J12" s="14" t="s">
        <v>43</v>
      </c>
      <c r="K12" s="25" t="s">
        <v>44</v>
      </c>
      <c r="L12" s="24" t="s">
        <v>45</v>
      </c>
    </row>
    <row r="13" s="2" customFormat="1" ht="108" customHeight="1" spans="1:12">
      <c r="A13" s="13">
        <f t="shared" si="0"/>
        <v>7</v>
      </c>
      <c r="B13" s="25" t="s">
        <v>46</v>
      </c>
      <c r="C13" s="28" t="s">
        <v>47</v>
      </c>
      <c r="D13" s="25" t="s">
        <v>48</v>
      </c>
      <c r="E13" s="25">
        <v>2023</v>
      </c>
      <c r="F13" s="29">
        <f t="shared" si="1"/>
        <v>705</v>
      </c>
      <c r="G13" s="26">
        <v>705</v>
      </c>
      <c r="H13" s="26">
        <v>0</v>
      </c>
      <c r="I13" s="26">
        <v>0</v>
      </c>
      <c r="J13" s="25" t="s">
        <v>20</v>
      </c>
      <c r="K13" s="25" t="s">
        <v>49</v>
      </c>
      <c r="L13" s="44" t="s">
        <v>50</v>
      </c>
    </row>
    <row r="14" s="2" customFormat="1" ht="128" customHeight="1" spans="1:13">
      <c r="A14" s="13">
        <f t="shared" si="0"/>
        <v>8</v>
      </c>
      <c r="B14" s="25" t="s">
        <v>51</v>
      </c>
      <c r="C14" s="28" t="s">
        <v>52</v>
      </c>
      <c r="D14" s="25" t="s">
        <v>53</v>
      </c>
      <c r="E14" s="25">
        <v>2023</v>
      </c>
      <c r="F14" s="29">
        <f t="shared" si="1"/>
        <v>306</v>
      </c>
      <c r="G14" s="26">
        <v>306</v>
      </c>
      <c r="H14" s="26">
        <v>0</v>
      </c>
      <c r="I14" s="26">
        <v>0</v>
      </c>
      <c r="J14" s="25" t="s">
        <v>20</v>
      </c>
      <c r="K14" s="25" t="s">
        <v>54</v>
      </c>
      <c r="L14" s="44" t="s">
        <v>55</v>
      </c>
      <c r="M14" s="45"/>
    </row>
    <row r="15" s="2" customFormat="1" ht="93.75" spans="1:12">
      <c r="A15" s="13">
        <f t="shared" si="0"/>
        <v>9</v>
      </c>
      <c r="B15" s="25" t="s">
        <v>56</v>
      </c>
      <c r="C15" s="28" t="s">
        <v>57</v>
      </c>
      <c r="D15" s="25" t="s">
        <v>58</v>
      </c>
      <c r="E15" s="25">
        <v>2023</v>
      </c>
      <c r="F15" s="29">
        <f t="shared" si="1"/>
        <v>500</v>
      </c>
      <c r="G15" s="26">
        <v>500</v>
      </c>
      <c r="H15" s="26">
        <v>0</v>
      </c>
      <c r="I15" s="26">
        <v>0</v>
      </c>
      <c r="J15" s="25" t="s">
        <v>20</v>
      </c>
      <c r="K15" s="25" t="s">
        <v>59</v>
      </c>
      <c r="L15" s="44" t="s">
        <v>60</v>
      </c>
    </row>
    <row r="16" s="2" customFormat="1" ht="96" customHeight="1" spans="1:12">
      <c r="A16" s="13">
        <f t="shared" si="0"/>
        <v>10</v>
      </c>
      <c r="B16" s="25" t="s">
        <v>61</v>
      </c>
      <c r="C16" s="28" t="s">
        <v>62</v>
      </c>
      <c r="D16" s="25" t="s">
        <v>63</v>
      </c>
      <c r="E16" s="25">
        <v>2023</v>
      </c>
      <c r="F16" s="29">
        <f t="shared" si="1"/>
        <v>693</v>
      </c>
      <c r="G16" s="26">
        <v>693</v>
      </c>
      <c r="H16" s="26">
        <v>0</v>
      </c>
      <c r="I16" s="26">
        <v>0</v>
      </c>
      <c r="J16" s="25" t="s">
        <v>20</v>
      </c>
      <c r="K16" s="25" t="s">
        <v>64</v>
      </c>
      <c r="L16" s="44" t="s">
        <v>65</v>
      </c>
    </row>
    <row r="17" s="2" customFormat="1" ht="96" customHeight="1" spans="1:12">
      <c r="A17" s="13">
        <f t="shared" si="0"/>
        <v>11</v>
      </c>
      <c r="B17" s="25" t="s">
        <v>66</v>
      </c>
      <c r="C17" s="28" t="s">
        <v>67</v>
      </c>
      <c r="D17" s="25" t="s">
        <v>19</v>
      </c>
      <c r="E17" s="25">
        <v>2023</v>
      </c>
      <c r="F17" s="29">
        <f t="shared" si="1"/>
        <v>376</v>
      </c>
      <c r="G17" s="26">
        <v>376</v>
      </c>
      <c r="H17" s="26">
        <v>0</v>
      </c>
      <c r="I17" s="26">
        <v>0</v>
      </c>
      <c r="J17" s="25" t="s">
        <v>20</v>
      </c>
      <c r="K17" s="25" t="s">
        <v>32</v>
      </c>
      <c r="L17" s="44" t="s">
        <v>68</v>
      </c>
    </row>
    <row r="18" s="2" customFormat="1" ht="107" customHeight="1" spans="1:12">
      <c r="A18" s="13">
        <f t="shared" si="0"/>
        <v>12</v>
      </c>
      <c r="B18" s="25" t="s">
        <v>69</v>
      </c>
      <c r="C18" s="28" t="s">
        <v>70</v>
      </c>
      <c r="D18" s="25" t="s">
        <v>71</v>
      </c>
      <c r="E18" s="25">
        <v>2023</v>
      </c>
      <c r="F18" s="29">
        <f t="shared" si="1"/>
        <v>573</v>
      </c>
      <c r="G18" s="26">
        <v>573</v>
      </c>
      <c r="H18" s="26">
        <v>0</v>
      </c>
      <c r="I18" s="26">
        <v>0</v>
      </c>
      <c r="J18" s="25" t="s">
        <v>20</v>
      </c>
      <c r="K18" s="25" t="s">
        <v>72</v>
      </c>
      <c r="L18" s="44" t="s">
        <v>73</v>
      </c>
    </row>
    <row r="19" s="2" customFormat="1" ht="114" customHeight="1" spans="1:12">
      <c r="A19" s="13">
        <f t="shared" si="0"/>
        <v>13</v>
      </c>
      <c r="B19" s="25" t="s">
        <v>74</v>
      </c>
      <c r="C19" s="28" t="s">
        <v>75</v>
      </c>
      <c r="D19" s="25" t="s">
        <v>76</v>
      </c>
      <c r="E19" s="25">
        <v>2023</v>
      </c>
      <c r="F19" s="29">
        <f t="shared" si="1"/>
        <v>414</v>
      </c>
      <c r="G19" s="26">
        <v>414</v>
      </c>
      <c r="H19" s="26">
        <v>0</v>
      </c>
      <c r="I19" s="26">
        <v>0</v>
      </c>
      <c r="J19" s="25" t="s">
        <v>20</v>
      </c>
      <c r="K19" s="25" t="s">
        <v>77</v>
      </c>
      <c r="L19" s="44" t="s">
        <v>78</v>
      </c>
    </row>
    <row r="20" s="2" customFormat="1" ht="186" customHeight="1" spans="1:12">
      <c r="A20" s="13">
        <f t="shared" si="0"/>
        <v>14</v>
      </c>
      <c r="B20" s="25" t="s">
        <v>79</v>
      </c>
      <c r="C20" s="28" t="s">
        <v>80</v>
      </c>
      <c r="D20" s="25" t="s">
        <v>81</v>
      </c>
      <c r="E20" s="25">
        <v>2023</v>
      </c>
      <c r="F20" s="29">
        <f t="shared" si="1"/>
        <v>660</v>
      </c>
      <c r="G20" s="26">
        <v>660</v>
      </c>
      <c r="H20" s="26">
        <v>0</v>
      </c>
      <c r="I20" s="26">
        <v>0</v>
      </c>
      <c r="J20" s="25" t="s">
        <v>20</v>
      </c>
      <c r="K20" s="25" t="s">
        <v>82</v>
      </c>
      <c r="L20" s="44" t="s">
        <v>83</v>
      </c>
    </row>
    <row r="21" s="2" customFormat="1" ht="107" customHeight="1" spans="1:12">
      <c r="A21" s="13">
        <f t="shared" si="0"/>
        <v>15</v>
      </c>
      <c r="B21" s="30" t="s">
        <v>84</v>
      </c>
      <c r="C21" s="31" t="s">
        <v>85</v>
      </c>
      <c r="D21" s="30" t="s">
        <v>86</v>
      </c>
      <c r="E21" s="30">
        <v>2023</v>
      </c>
      <c r="F21" s="16">
        <f t="shared" si="1"/>
        <v>777</v>
      </c>
      <c r="G21" s="16">
        <v>777</v>
      </c>
      <c r="H21" s="16">
        <v>0</v>
      </c>
      <c r="I21" s="16">
        <v>0</v>
      </c>
      <c r="J21" s="25" t="s">
        <v>20</v>
      </c>
      <c r="K21" s="30" t="s">
        <v>87</v>
      </c>
      <c r="L21" s="44" t="s">
        <v>88</v>
      </c>
    </row>
    <row r="22" s="1" customFormat="1" ht="121" customHeight="1" spans="1:12">
      <c r="A22" s="13">
        <f t="shared" si="0"/>
        <v>16</v>
      </c>
      <c r="B22" s="32" t="s">
        <v>89</v>
      </c>
      <c r="C22" s="33" t="s">
        <v>90</v>
      </c>
      <c r="D22" s="32" t="s">
        <v>91</v>
      </c>
      <c r="E22" s="32">
        <v>2023</v>
      </c>
      <c r="F22" s="29">
        <f t="shared" si="1"/>
        <v>801</v>
      </c>
      <c r="G22" s="29">
        <v>801</v>
      </c>
      <c r="H22" s="29">
        <v>0</v>
      </c>
      <c r="I22" s="29">
        <v>0</v>
      </c>
      <c r="J22" s="25" t="s">
        <v>20</v>
      </c>
      <c r="K22" s="25" t="s">
        <v>44</v>
      </c>
      <c r="L22" s="44" t="s">
        <v>92</v>
      </c>
    </row>
    <row r="23" s="1" customFormat="1" ht="22.5" spans="1:12">
      <c r="A23" s="11" t="s">
        <v>93</v>
      </c>
      <c r="B23" s="11" t="s">
        <v>94</v>
      </c>
      <c r="C23" s="13"/>
      <c r="D23" s="11" t="s">
        <v>93</v>
      </c>
      <c r="E23" s="13"/>
      <c r="F23" s="29">
        <f>F24+F26+F27+F29+F31</f>
        <v>1390</v>
      </c>
      <c r="G23" s="29">
        <f>G24+G26+G27+G29+G31</f>
        <v>1390</v>
      </c>
      <c r="H23" s="29">
        <f>H24+H26+H27+H29+H31</f>
        <v>0</v>
      </c>
      <c r="I23" s="29">
        <f>I24+I26+I27+I29+I31</f>
        <v>0</v>
      </c>
      <c r="J23" s="13"/>
      <c r="K23" s="13"/>
      <c r="L23" s="38"/>
    </row>
    <row r="24" s="1" customFormat="1" spans="1:12">
      <c r="A24" s="13" t="s">
        <v>95</v>
      </c>
      <c r="B24" s="13" t="s">
        <v>96</v>
      </c>
      <c r="C24" s="13"/>
      <c r="D24" s="13" t="s">
        <v>95</v>
      </c>
      <c r="E24" s="13"/>
      <c r="F24" s="29">
        <f>F25</f>
        <v>220</v>
      </c>
      <c r="G24" s="29">
        <f>G25</f>
        <v>220</v>
      </c>
      <c r="H24" s="29">
        <f>H25</f>
        <v>0</v>
      </c>
      <c r="I24" s="29">
        <f>I25</f>
        <v>0</v>
      </c>
      <c r="J24" s="13"/>
      <c r="K24" s="13"/>
      <c r="L24" s="38"/>
    </row>
    <row r="25" s="1" customFormat="1" ht="23.25" spans="1:12">
      <c r="A25" s="13">
        <f>ROW()-8</f>
        <v>17</v>
      </c>
      <c r="B25" s="14" t="s">
        <v>97</v>
      </c>
      <c r="C25" s="14" t="s">
        <v>98</v>
      </c>
      <c r="D25" s="14" t="s">
        <v>99</v>
      </c>
      <c r="E25" s="14">
        <v>2023</v>
      </c>
      <c r="F25" s="26">
        <f>G25+H25+I25</f>
        <v>220</v>
      </c>
      <c r="G25" s="26">
        <v>220</v>
      </c>
      <c r="H25" s="26">
        <v>0</v>
      </c>
      <c r="I25" s="26">
        <v>0</v>
      </c>
      <c r="J25" s="14" t="s">
        <v>100</v>
      </c>
      <c r="K25" s="14" t="s">
        <v>100</v>
      </c>
      <c r="L25" s="46" t="s">
        <v>101</v>
      </c>
    </row>
    <row r="26" s="1" customFormat="1" spans="1:12">
      <c r="A26" s="13" t="s">
        <v>102</v>
      </c>
      <c r="B26" s="13" t="s">
        <v>103</v>
      </c>
      <c r="C26" s="13"/>
      <c r="D26" s="13"/>
      <c r="E26" s="13"/>
      <c r="F26" s="29">
        <v>0</v>
      </c>
      <c r="G26" s="29">
        <v>0</v>
      </c>
      <c r="H26" s="29">
        <v>0</v>
      </c>
      <c r="I26" s="29">
        <v>0</v>
      </c>
      <c r="J26" s="13"/>
      <c r="K26" s="13"/>
      <c r="L26" s="38"/>
    </row>
    <row r="27" s="1" customFormat="1" spans="1:12">
      <c r="A27" s="13" t="s">
        <v>104</v>
      </c>
      <c r="B27" s="13" t="s">
        <v>105</v>
      </c>
      <c r="C27" s="13"/>
      <c r="D27" s="13"/>
      <c r="E27" s="13"/>
      <c r="F27" s="29">
        <f>F28</f>
        <v>150</v>
      </c>
      <c r="G27" s="29">
        <f>G28</f>
        <v>150</v>
      </c>
      <c r="H27" s="29">
        <f>H28</f>
        <v>0</v>
      </c>
      <c r="I27" s="29">
        <f>I28</f>
        <v>0</v>
      </c>
      <c r="J27" s="13"/>
      <c r="K27" s="13"/>
      <c r="L27" s="38"/>
    </row>
    <row r="28" s="1" customFormat="1" ht="58.5" spans="1:12">
      <c r="A28" s="13">
        <f>ROW()-10</f>
        <v>18</v>
      </c>
      <c r="B28" s="13" t="s">
        <v>106</v>
      </c>
      <c r="C28" s="13" t="s">
        <v>107</v>
      </c>
      <c r="D28" s="14" t="s">
        <v>99</v>
      </c>
      <c r="E28" s="13">
        <v>2023</v>
      </c>
      <c r="F28" s="29">
        <f t="shared" ref="F28:F32" si="2">G28+H28+I28</f>
        <v>150</v>
      </c>
      <c r="G28" s="29">
        <v>150</v>
      </c>
      <c r="H28" s="29">
        <v>0</v>
      </c>
      <c r="I28" s="29">
        <v>0</v>
      </c>
      <c r="J28" s="14" t="s">
        <v>108</v>
      </c>
      <c r="K28" s="14" t="s">
        <v>108</v>
      </c>
      <c r="L28" s="47" t="s">
        <v>109</v>
      </c>
    </row>
    <row r="29" s="1" customFormat="1" spans="1:12">
      <c r="A29" s="13" t="s">
        <v>110</v>
      </c>
      <c r="B29" s="13" t="s">
        <v>111</v>
      </c>
      <c r="C29" s="13"/>
      <c r="D29" s="13"/>
      <c r="E29" s="13"/>
      <c r="F29" s="29">
        <f>F30</f>
        <v>560</v>
      </c>
      <c r="G29" s="29">
        <f>G30</f>
        <v>560</v>
      </c>
      <c r="H29" s="29">
        <f>H30</f>
        <v>0</v>
      </c>
      <c r="I29" s="29">
        <f>I30</f>
        <v>0</v>
      </c>
      <c r="J29" s="13"/>
      <c r="K29" s="13"/>
      <c r="L29" s="38"/>
    </row>
    <row r="30" s="1" customFormat="1" ht="35.25" spans="1:12">
      <c r="A30" s="13">
        <f>ROW()-11</f>
        <v>19</v>
      </c>
      <c r="B30" s="13" t="s">
        <v>112</v>
      </c>
      <c r="C30" s="13" t="s">
        <v>113</v>
      </c>
      <c r="D30" s="14" t="s">
        <v>99</v>
      </c>
      <c r="E30" s="13">
        <v>2023</v>
      </c>
      <c r="F30" s="29">
        <f t="shared" si="2"/>
        <v>560</v>
      </c>
      <c r="G30" s="29">
        <v>560</v>
      </c>
      <c r="H30" s="29">
        <v>0</v>
      </c>
      <c r="I30" s="29">
        <v>0</v>
      </c>
      <c r="J30" s="14" t="s">
        <v>108</v>
      </c>
      <c r="K30" s="14" t="s">
        <v>108</v>
      </c>
      <c r="L30" s="47" t="s">
        <v>114</v>
      </c>
    </row>
    <row r="31" s="1" customFormat="1" spans="1:12">
      <c r="A31" s="13" t="s">
        <v>115</v>
      </c>
      <c r="B31" s="13" t="s">
        <v>116</v>
      </c>
      <c r="C31" s="13"/>
      <c r="D31" s="13"/>
      <c r="E31" s="13"/>
      <c r="F31" s="29">
        <f>F32</f>
        <v>460</v>
      </c>
      <c r="G31" s="29">
        <f>G32</f>
        <v>460</v>
      </c>
      <c r="H31" s="29">
        <f>H32</f>
        <v>0</v>
      </c>
      <c r="I31" s="29">
        <f>I32</f>
        <v>0</v>
      </c>
      <c r="J31" s="13"/>
      <c r="K31" s="13"/>
      <c r="L31" s="38"/>
    </row>
    <row r="32" s="1" customFormat="1" ht="47.25" spans="1:12">
      <c r="A32" s="13">
        <f>ROW()-12</f>
        <v>20</v>
      </c>
      <c r="B32" s="13" t="s">
        <v>117</v>
      </c>
      <c r="C32" s="13" t="s">
        <v>118</v>
      </c>
      <c r="D32" s="14" t="s">
        <v>99</v>
      </c>
      <c r="E32" s="13">
        <v>2023</v>
      </c>
      <c r="F32" s="29">
        <f t="shared" si="2"/>
        <v>460</v>
      </c>
      <c r="G32" s="29">
        <v>460</v>
      </c>
      <c r="H32" s="29">
        <v>0</v>
      </c>
      <c r="I32" s="29">
        <v>0</v>
      </c>
      <c r="J32" s="13" t="s">
        <v>119</v>
      </c>
      <c r="K32" s="13" t="s">
        <v>119</v>
      </c>
      <c r="L32" s="47" t="s">
        <v>114</v>
      </c>
    </row>
    <row r="33" s="4" customFormat="1" ht="22.5" spans="1:12">
      <c r="A33" s="34" t="s">
        <v>120</v>
      </c>
      <c r="B33" s="34" t="s">
        <v>121</v>
      </c>
      <c r="C33" s="15"/>
      <c r="D33" s="15"/>
      <c r="E33" s="15"/>
      <c r="F33" s="16">
        <f>F34+F36+F37+F42+F43</f>
        <v>3690</v>
      </c>
      <c r="G33" s="16">
        <f>G34+G36+G37+G42+G43</f>
        <v>3690</v>
      </c>
      <c r="H33" s="16">
        <f>H34+H36+H37+H42+H43</f>
        <v>0</v>
      </c>
      <c r="I33" s="16">
        <f>I34+I36+I37+I42+I43</f>
        <v>0</v>
      </c>
      <c r="J33" s="15"/>
      <c r="K33" s="15"/>
      <c r="L33" s="19"/>
    </row>
    <row r="34" s="1" customFormat="1" spans="1:12">
      <c r="A34" s="13" t="s">
        <v>95</v>
      </c>
      <c r="B34" s="13" t="s">
        <v>122</v>
      </c>
      <c r="C34" s="13"/>
      <c r="D34" s="13"/>
      <c r="E34" s="13"/>
      <c r="F34" s="29">
        <f>F35</f>
        <v>230</v>
      </c>
      <c r="G34" s="29">
        <f>G35</f>
        <v>230</v>
      </c>
      <c r="H34" s="29">
        <f>H35</f>
        <v>0</v>
      </c>
      <c r="I34" s="29">
        <f>I35</f>
        <v>0</v>
      </c>
      <c r="J34" s="13"/>
      <c r="K34" s="13"/>
      <c r="L34" s="38"/>
    </row>
    <row r="35" s="1" customFormat="1" ht="192" customHeight="1" spans="1:12">
      <c r="A35" s="13">
        <f>ROW()-14</f>
        <v>21</v>
      </c>
      <c r="B35" s="14" t="s">
        <v>123</v>
      </c>
      <c r="C35" s="35" t="s">
        <v>124</v>
      </c>
      <c r="D35" s="36" t="s">
        <v>125</v>
      </c>
      <c r="E35" s="35">
        <v>2023</v>
      </c>
      <c r="F35" s="27">
        <f>G35+H35+I35</f>
        <v>230</v>
      </c>
      <c r="G35" s="27">
        <v>230</v>
      </c>
      <c r="H35" s="27">
        <v>0</v>
      </c>
      <c r="I35" s="27">
        <v>0</v>
      </c>
      <c r="J35" s="14" t="s">
        <v>126</v>
      </c>
      <c r="K35" s="14" t="s">
        <v>126</v>
      </c>
      <c r="L35" s="46" t="s">
        <v>127</v>
      </c>
    </row>
    <row r="36" s="1" customFormat="1" spans="1:12">
      <c r="A36" s="13" t="s">
        <v>102</v>
      </c>
      <c r="B36" s="13" t="s">
        <v>128</v>
      </c>
      <c r="C36" s="13"/>
      <c r="D36" s="13"/>
      <c r="E36" s="13"/>
      <c r="F36" s="29">
        <v>0</v>
      </c>
      <c r="G36" s="29">
        <v>0</v>
      </c>
      <c r="H36" s="29">
        <v>0</v>
      </c>
      <c r="I36" s="29">
        <v>0</v>
      </c>
      <c r="J36" s="13"/>
      <c r="K36" s="13"/>
      <c r="L36" s="38"/>
    </row>
    <row r="37" s="1" customFormat="1" spans="1:12">
      <c r="A37" s="13" t="s">
        <v>104</v>
      </c>
      <c r="B37" s="13" t="s">
        <v>129</v>
      </c>
      <c r="C37" s="13"/>
      <c r="D37" s="13"/>
      <c r="E37" s="13"/>
      <c r="F37" s="29">
        <f>SUM(F38:F41)</f>
        <v>3460</v>
      </c>
      <c r="G37" s="29">
        <f>SUM(G38:G41)</f>
        <v>3460</v>
      </c>
      <c r="H37" s="29">
        <f>SUM(H38:H41)</f>
        <v>0</v>
      </c>
      <c r="I37" s="29">
        <f>SUM(I38:I41)</f>
        <v>0</v>
      </c>
      <c r="J37" s="13"/>
      <c r="K37" s="13"/>
      <c r="L37" s="38"/>
    </row>
    <row r="38" s="1" customFormat="1" ht="207" customHeight="1" spans="1:12">
      <c r="A38" s="13">
        <f>ROW()-16</f>
        <v>22</v>
      </c>
      <c r="B38" s="23" t="s">
        <v>130</v>
      </c>
      <c r="C38" s="37" t="s">
        <v>131</v>
      </c>
      <c r="D38" s="15" t="s">
        <v>24</v>
      </c>
      <c r="E38" s="15">
        <v>2023</v>
      </c>
      <c r="F38" s="16">
        <v>300</v>
      </c>
      <c r="G38" s="22">
        <v>300</v>
      </c>
      <c r="H38" s="22">
        <v>0</v>
      </c>
      <c r="I38" s="22">
        <v>0</v>
      </c>
      <c r="J38" s="25" t="s">
        <v>37</v>
      </c>
      <c r="K38" s="25" t="s">
        <v>132</v>
      </c>
      <c r="L38" s="43" t="s">
        <v>133</v>
      </c>
    </row>
    <row r="39" s="1" customFormat="1" ht="368.25" spans="1:12">
      <c r="A39" s="13">
        <f>ROW()-16</f>
        <v>23</v>
      </c>
      <c r="B39" s="13" t="s">
        <v>134</v>
      </c>
      <c r="C39" s="38" t="s">
        <v>135</v>
      </c>
      <c r="D39" s="14" t="s">
        <v>99</v>
      </c>
      <c r="E39" s="13">
        <v>2023</v>
      </c>
      <c r="F39" s="26">
        <f>G39+H39+I39</f>
        <v>2660</v>
      </c>
      <c r="G39" s="29">
        <v>2660</v>
      </c>
      <c r="H39" s="29">
        <v>0</v>
      </c>
      <c r="I39" s="29">
        <v>0</v>
      </c>
      <c r="J39" s="13" t="s">
        <v>100</v>
      </c>
      <c r="K39" s="13" t="s">
        <v>136</v>
      </c>
      <c r="L39" s="46" t="s">
        <v>137</v>
      </c>
    </row>
    <row r="40" s="1" customFormat="1" ht="73" customHeight="1" spans="1:12">
      <c r="A40" s="13">
        <f>ROW()-16</f>
        <v>24</v>
      </c>
      <c r="B40" s="13" t="s">
        <v>138</v>
      </c>
      <c r="C40" s="38" t="s">
        <v>139</v>
      </c>
      <c r="D40" s="14" t="s">
        <v>48</v>
      </c>
      <c r="E40" s="13">
        <v>2023</v>
      </c>
      <c r="F40" s="26">
        <f>G40+H40+I40</f>
        <v>300</v>
      </c>
      <c r="G40" s="29">
        <v>300</v>
      </c>
      <c r="H40" s="29">
        <v>0</v>
      </c>
      <c r="I40" s="29">
        <v>0</v>
      </c>
      <c r="J40" s="13" t="s">
        <v>100</v>
      </c>
      <c r="K40" s="13" t="s">
        <v>49</v>
      </c>
      <c r="L40" s="46" t="s">
        <v>140</v>
      </c>
    </row>
    <row r="41" s="1" customFormat="1" ht="45.75" spans="1:12">
      <c r="A41" s="13">
        <f>ROW()-16</f>
        <v>25</v>
      </c>
      <c r="B41" s="13" t="s">
        <v>141</v>
      </c>
      <c r="C41" s="13" t="s">
        <v>142</v>
      </c>
      <c r="D41" s="14" t="s">
        <v>58</v>
      </c>
      <c r="E41" s="13">
        <v>2023</v>
      </c>
      <c r="F41" s="26">
        <f>G41+H41+I41</f>
        <v>200</v>
      </c>
      <c r="G41" s="29">
        <v>200</v>
      </c>
      <c r="H41" s="29">
        <v>0</v>
      </c>
      <c r="I41" s="29">
        <v>0</v>
      </c>
      <c r="J41" s="13" t="s">
        <v>100</v>
      </c>
      <c r="K41" s="13" t="s">
        <v>143</v>
      </c>
      <c r="L41" s="46" t="s">
        <v>144</v>
      </c>
    </row>
    <row r="42" s="1" customFormat="1" spans="1:12">
      <c r="A42" s="13" t="s">
        <v>110</v>
      </c>
      <c r="B42" s="13" t="s">
        <v>145</v>
      </c>
      <c r="C42" s="13"/>
      <c r="D42" s="13"/>
      <c r="E42" s="13"/>
      <c r="F42" s="29">
        <v>0</v>
      </c>
      <c r="G42" s="29">
        <v>0</v>
      </c>
      <c r="H42" s="29">
        <v>0</v>
      </c>
      <c r="I42" s="29">
        <v>0</v>
      </c>
      <c r="J42" s="13"/>
      <c r="K42" s="13"/>
      <c r="L42" s="38"/>
    </row>
    <row r="43" s="1" customFormat="1" spans="1:12">
      <c r="A43" s="13" t="s">
        <v>115</v>
      </c>
      <c r="B43" s="13" t="s">
        <v>146</v>
      </c>
      <c r="C43" s="13"/>
      <c r="D43" s="13"/>
      <c r="E43" s="13"/>
      <c r="F43" s="29">
        <v>0</v>
      </c>
      <c r="G43" s="29">
        <v>0</v>
      </c>
      <c r="H43" s="29">
        <v>0</v>
      </c>
      <c r="I43" s="29">
        <v>0</v>
      </c>
      <c r="J43" s="13"/>
      <c r="K43" s="13"/>
      <c r="L43" s="38"/>
    </row>
    <row r="44" ht="15.75" spans="1:12">
      <c r="A44" s="39" t="s">
        <v>147</v>
      </c>
      <c r="B44" s="39"/>
      <c r="C44" s="39"/>
      <c r="D44" s="39"/>
      <c r="E44" s="39"/>
      <c r="F44" s="39"/>
      <c r="G44" s="39"/>
      <c r="H44" s="39"/>
      <c r="I44" s="39"/>
      <c r="J44" s="39"/>
      <c r="K44" s="48"/>
      <c r="L44" s="39"/>
    </row>
  </sheetData>
  <autoFilter ref="A5:L44">
    <extLst/>
  </autoFilter>
  <mergeCells count="15">
    <mergeCell ref="A1:L1"/>
    <mergeCell ref="F2:I2"/>
    <mergeCell ref="A44:L44"/>
    <mergeCell ref="A2:A4"/>
    <mergeCell ref="B2:B4"/>
    <mergeCell ref="C2:C4"/>
    <mergeCell ref="D2:D4"/>
    <mergeCell ref="E2:E4"/>
    <mergeCell ref="F3:F4"/>
    <mergeCell ref="G3:G4"/>
    <mergeCell ref="H3:H4"/>
    <mergeCell ref="I3:I4"/>
    <mergeCell ref="J2:J4"/>
    <mergeCell ref="K2:K4"/>
    <mergeCell ref="L2:L4"/>
  </mergeCells>
  <pageMargins left="0.700694444444445" right="0.700694444444445" top="0.751388888888889" bottom="0.751388888888889" header="0.298611111111111" footer="0.298611111111111"/>
  <pageSetup paperSize="8" scale="84" fitToHeight="0" orientation="landscape" horizontalDpi="600"/>
  <headerFooter>
    <oddFooter>&amp;C第 &amp;P 页，共 &amp;N 页</oddFooter>
  </headerFooter>
  <ignoredErrors>
    <ignoredError sqref="F27:F31 F25"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牛奶1404648147</cp:lastModifiedBy>
  <dcterms:created xsi:type="dcterms:W3CDTF">2022-09-05T07:07:00Z</dcterms:created>
  <dcterms:modified xsi:type="dcterms:W3CDTF">2022-12-13T08:02:14Z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B807997164194C96A6563110CB7F21A5</vt:lpwstr>
  </property>
  <property fmtid="{D5CDD505-2E9C-101B-9397-08002B2CF9AE}" pid="3" name="KSOProductBuildVer">
    <vt:lpwstr>2052-11.1.0.12980</vt:lpwstr>
  </property>
  <property fmtid="{D5CDD505-2E9C-101B-9397-08002B2CF9AE}" pid="4" name="KSOReadingLayout">
    <vt:bool>true</vt:bool>
  </property>
</Properties>
</file>